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0215" windowHeight="7140"/>
  </bookViews>
  <sheets>
    <sheet name="چک لیست پایش ماما" sheetId="1" r:id="rId1"/>
    <sheet name="پایش برنامه سلامت مادران سامانه" sheetId="2" r:id="rId2"/>
    <sheet name="PMTCT" sheetId="3" r:id="rId3"/>
    <sheet name="چک لیست پایش ستادی" sheetId="4" r:id="rId4"/>
    <sheet name="Sheet1" sheetId="5" r:id="rId5"/>
  </sheets>
  <definedNames>
    <definedName name="_xlnm._FilterDatabase" localSheetId="0" hidden="1">'چک لیست پایش ماما'!$A$63:$H$64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 s="1"/>
  <c r="F69" l="1"/>
  <c r="F70"/>
  <c r="F71"/>
  <c r="F72"/>
  <c r="F73"/>
  <c r="F74"/>
  <c r="F75"/>
  <c r="F68"/>
  <c r="F76" s="1"/>
  <c r="D15" s="1"/>
  <c r="G103" l="1"/>
  <c r="G101"/>
  <c r="G100"/>
  <c r="D90" l="1"/>
  <c r="D16" s="1"/>
  <c r="G96"/>
  <c r="G99"/>
  <c r="G98"/>
  <c r="G97"/>
  <c r="D33"/>
  <c r="D13" s="1"/>
  <c r="D14" l="1"/>
  <c r="G104"/>
  <c r="D17" s="1"/>
</calcChain>
</file>

<file path=xl/sharedStrings.xml><?xml version="1.0" encoding="utf-8"?>
<sst xmlns="http://schemas.openxmlformats.org/spreadsheetml/2006/main" count="243" uniqueCount="212">
  <si>
    <t>چک لیست پایش برنامه سلامت مادران</t>
  </si>
  <si>
    <t xml:space="preserve">خانه بهداشت:.............................. </t>
  </si>
  <si>
    <t xml:space="preserve">بازدید شش ماهه اول/ دوم......................................                                 </t>
  </si>
  <si>
    <t>جدول نتیجه آخرین پایش</t>
  </si>
  <si>
    <t>درصد سازماندهی</t>
  </si>
  <si>
    <t>درصد بررسی موارد ثبت شده در سامانه</t>
  </si>
  <si>
    <t>درصد ارزیابی رضایت گیرنده خدمت</t>
  </si>
  <si>
    <t>درصد مهارت ارائه دهنده خدمت</t>
  </si>
  <si>
    <t>فرایند</t>
  </si>
  <si>
    <t>ریز فرایند</t>
  </si>
  <si>
    <t>نوع فعالیت</t>
  </si>
  <si>
    <t>امتیاز</t>
  </si>
  <si>
    <t>سازماندهی</t>
  </si>
  <si>
    <t>دستورااعملها و مواد آموزشی</t>
  </si>
  <si>
    <t xml:space="preserve">1.آیا بایگانی دستورالعمل های برنامه مادران به نحو مطلوب انجام شده است؟(موجود بودن آخرین دستورالعملهای در زونکن یا رایانه)  </t>
  </si>
  <si>
    <t>2.آیا مواد کمک آموزشی جهت مادران استفاده می شود.(آخرین چاپ بوکلت مادران،راهنمای تغذیه دوران بارداری و پمفلت و تراکتهای آموزشی مربوط و.......</t>
  </si>
  <si>
    <t>برآورد مکمل ها و نحوه نگهداری</t>
  </si>
  <si>
    <t>3.آیا تعداد داروی مکمل تحویلی بر اساس حواله های داروئی با اطلاعات ثبت شده در سامانه سیب و موجودی همخوانی دارد.</t>
  </si>
  <si>
    <t>4.آیا محل نگهداری مکمل های داروئی مناسب می باشد.</t>
  </si>
  <si>
    <t>تجهیزات</t>
  </si>
  <si>
    <r>
      <t xml:space="preserve">5.وجود تجهیزات ضروری(فشارسنج- گوشی مامایی یا سونی کیت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ترازوی بزرگسال- قدسنج- تخت معاینه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پاراوان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ترمومتر دهانی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کپسول اکسیژن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مانومتر)</t>
    </r>
  </si>
  <si>
    <t>جمعیت</t>
  </si>
  <si>
    <t xml:space="preserve">درصد سازمان دهی = تعداد یک ها تقسیم بر تعداد سوالات ضربدر 100   </t>
  </si>
  <si>
    <t>بررسی موارد ثبت شده در سامانه</t>
  </si>
  <si>
    <t>معیار پاسخ مثبت و نمره 1:چنانچه کلیه شرایط در سوال حاصل گردید، پاسخ مثبت به آن تعلق می گیرد.چنانچه پاسخ های مثبت 2 و یا بیشتر از آن باشد، به آن سئوال نمره 1 دهید.</t>
  </si>
  <si>
    <t>نمره</t>
  </si>
  <si>
    <t>ارزیابی رضایت گیرنده خدمت</t>
  </si>
  <si>
    <t>مصاحبه</t>
  </si>
  <si>
    <t>مهارت ارائه دهنده خدمت</t>
  </si>
  <si>
    <t>مشاهده</t>
  </si>
  <si>
    <t>بله</t>
  </si>
  <si>
    <t>خیر</t>
  </si>
  <si>
    <t>2.رعایت حریم خصوصی و امکان پاسخ دهی به سئوالات</t>
  </si>
  <si>
    <t>1.استفاده از بسته خدمت (کتاب) و بکارگیری آن در موارد لزوم</t>
  </si>
  <si>
    <t xml:space="preserve">2.مهارت در یافتن مسیر و ثبت الکترونیک فرم ها </t>
  </si>
  <si>
    <t xml:space="preserve">3.توانایی اخذ گزارش از موارد ثبت شده </t>
  </si>
  <si>
    <t>4.اطلاع از تعداد و وضعیت مادران پر خطر و داشتن لیست اسامی</t>
  </si>
  <si>
    <t>5.توجه به موارد خطر در زمان تکمیل فرم ها و ارائه توصیه مناسب به مادر</t>
  </si>
  <si>
    <t xml:space="preserve">6.داشتن دانش کافی برای آموزش به مادر و ارائه راهکار </t>
  </si>
  <si>
    <t>7.برقراری ارتباط صحیح با مادر</t>
  </si>
  <si>
    <t xml:space="preserve">درصد بررسی موارد ثبت شده در سامانه = تعداد یک ها تقسیم بر تعداد سوالات ضربدر 100   </t>
  </si>
  <si>
    <t xml:space="preserve">درصد ارزیابی رضایت گیرنده خدمت = تعداد یک ها تقسیم بر تعداد سوالات ضربدر 100   </t>
  </si>
  <si>
    <t xml:space="preserve">درصد مهارت ارائه دهنده خدمت = تعداد یک ها تقسیم بر تعداد سوالات ضربدر 100   </t>
  </si>
  <si>
    <t>عنوان</t>
  </si>
  <si>
    <t xml:space="preserve">تعداد مادران باردار پر خطر مبتلا به بیماری های قلبی </t>
  </si>
  <si>
    <t>تعداد مادران باردار پر خطر مبتلا به دیابت و دیابت بارداری</t>
  </si>
  <si>
    <t>تعداد مادران باردار پر خطر مبتلا به فشار خون بالا (140 روی 90 و بالاتر)</t>
  </si>
  <si>
    <t>نمره نهایی: تعداد یک ها تقسیم بر تعداد سوالات ضربدر 100</t>
  </si>
  <si>
    <t xml:space="preserve">پوشش مراقبت های دوره ای و ... </t>
  </si>
  <si>
    <t>درصد پوشش مراقبت های دوره ای و ....</t>
  </si>
  <si>
    <t>6.متناسب بودن تعداد مادران مراقبت شده و جمعیت مورد نظر (تعداد زنان باردار تقریبا 2% جمعیت)</t>
  </si>
  <si>
    <t>7.شناسایی جمعیت گروه هدف خود و در دسترس بودن آمار مادران باردار</t>
  </si>
  <si>
    <t>8.داشتن لیست مادران پرخطر</t>
  </si>
  <si>
    <t>ویژه مراقبین سلامت ماما</t>
  </si>
  <si>
    <t xml:space="preserve">1.انجام مراقبت های پیش از بارداری مطابق دستورالعمل ها و بسته های خدمتی </t>
  </si>
  <si>
    <t>3.تکمیل فرم مراقبت و شرح حال اولیه بارداری (ماما) برای تمامی مادران باردار</t>
  </si>
  <si>
    <t>2.پیگیری انجام آزمایش و معاینه پزشک در مراقبت پیش از بارداری</t>
  </si>
  <si>
    <t>21.کامل بودن دفترچه مادر و نوزاد</t>
  </si>
  <si>
    <t>22. آموزش و ارجاع مادران باردار جهت شرکت در کلاسهای آمادگی برای زایمان (در صورت فقط معرفی به کلاس نصف امتیاز و در صورت شرکت حداقل 50 درصد مادران در کلاس  کل امتیاز</t>
  </si>
  <si>
    <t>23.ثبت مکمل ها در سامانه سیب</t>
  </si>
  <si>
    <t xml:space="preserve">4.ثبت کامل هر مراقبت با توجه به بسته خدمت (هفته های بارداری) </t>
  </si>
  <si>
    <t>5.ثبت آزمایشات و سونوگرافی ها</t>
  </si>
  <si>
    <t xml:space="preserve">6.تکمیل وضعیت ایمن سازی </t>
  </si>
  <si>
    <t xml:space="preserve">7.انجام معاینه فیزیکی مادر باردار توسط پزشک </t>
  </si>
  <si>
    <t>8.ثبت بیماری ها و ناهنجاری ها در زبانه ثبت وقایع (در صورت نیاز)</t>
  </si>
  <si>
    <t>9.انجام غربالگری تغذیه برای مادر باردار</t>
  </si>
  <si>
    <t xml:space="preserve">10.انجام ارزیابی ترومبوآمبولی برای تمامی مادران در ابتدای بارداری </t>
  </si>
  <si>
    <t>11.انجام غربالگری کاردیومیوپاتی در صورت نیاز</t>
  </si>
  <si>
    <t>12.ثبت وزن مادر و تحلیل آن نسبت به وزن های قبلی</t>
  </si>
  <si>
    <t>13.ثبت فشار خون مادر و تحلیل آن نسبت به میزان فشار خون های قبلی</t>
  </si>
  <si>
    <t>14. تکمیل فرم ارجاع موارد نیازمند ارجاع</t>
  </si>
  <si>
    <t>15. دریافت پسخوراند موارد ارجاع شده با توجه به زمان ارجاع</t>
  </si>
  <si>
    <t>16.پیگیری مادرانی که به موقع مراجعه نکرده اند</t>
  </si>
  <si>
    <t>17. تکمیل فرم های مراقبت های پس از زایمان</t>
  </si>
  <si>
    <t>18. ثبت و اقدام بر اساس پسخوراند دریافتی</t>
  </si>
  <si>
    <t>19.شناسایی و انجام اقدامات مناسب مطابق دستورالعمل ها در صورتی که بارداری پرخطر باشد.</t>
  </si>
  <si>
    <t>1.رضایت از نحوه برخورد پرسنل</t>
  </si>
  <si>
    <t>3.آگاهی از تاریخ مراجعه بعدی</t>
  </si>
  <si>
    <t>4. آگاهی از علائم خطر بارداری</t>
  </si>
  <si>
    <t>5.آگاهی از فوائد زایمان طبیعی</t>
  </si>
  <si>
    <t>6.آگاهی از زمان مناسب دریافت اولین مراقبت پس از زایمان</t>
  </si>
  <si>
    <t>8.اطلاع از دفترچه مراقبت بارداری</t>
  </si>
  <si>
    <t>7.آگاهی از علائم خطر دوران بارداری و پس از زایمان</t>
  </si>
  <si>
    <t>درصد عقدی هایی که تشکیل پرونده پیش از بارداری داده اند</t>
  </si>
  <si>
    <t>درصد زنان زایمان کرده ای که مراقبت پیش از بارداری دارند</t>
  </si>
  <si>
    <t>درصد زنان زایمان کرده ای حداقل 6 بار مراقبت دوران بارداری دریافت کرده اند</t>
  </si>
  <si>
    <t>درصد زنان زایمان کرده ای که حداقل 2 بار مراقبت پس از زایمان دریافت کرده اند</t>
  </si>
  <si>
    <t>درصد زنان زایمان کرده ای که در کلاس های آمادگی برای زایمان شرکت کرده اند</t>
  </si>
  <si>
    <t>ردیف</t>
  </si>
  <si>
    <t>توضیحات</t>
  </si>
  <si>
    <t>جمعیت کل  ثبت شده در سامانه</t>
  </si>
  <si>
    <t>جمعیت - گزارش جمعیت ثبت نام شده ها</t>
  </si>
  <si>
    <t>جمعیت مادران باردار</t>
  </si>
  <si>
    <t>جمعیت - گزارش جمعیت مادران باردار</t>
  </si>
  <si>
    <t>تعداد زایمان های ثبت شده</t>
  </si>
  <si>
    <t>از قسمت ثبت وقایع استخراج می شود</t>
  </si>
  <si>
    <t>تعداد بارداری های ثبت شده</t>
  </si>
  <si>
    <t>تناسب جمعیت مادر باردار به کل(0.02)</t>
  </si>
  <si>
    <t xml:space="preserve">تناسب بین جمعیت مادر باردار به جمعیت کل ثبت شده در سامانه (تناسب0.02= 2 امتیاز - کمتر از 2 درصد بنا بر صلاحدید کارشناس پایش کننده (بر اساس منطقه تحت پوشش)                                                                                                  </t>
  </si>
  <si>
    <t>تعداد فرم تکمیل شده مراقبت و شرح حال اولیه بارداری(ماما/مراقب سلامت)</t>
  </si>
  <si>
    <t>قابل استخراج از شبکه خدمت - فعالیت کاربران سامانه</t>
  </si>
  <si>
    <t>تعداد فرم تکمیل شده مراقبت و شرح حال اولیه بارداری (پزشک)</t>
  </si>
  <si>
    <t>تعداد انجام ایمنسازی در بارداری</t>
  </si>
  <si>
    <t>قابل استخراج از شبکه خدمت - فعالیت کاربران سامانه - در صورتی که تناسب بین تعداد فرم تکمیل شده مذکور به تعداد فرم شرح حال اولیه بارداری 90%  و بالاتر باشد امتیاز 2- بین 70 تا 90 درصد امتیاز یک و در غیر این صورت امتیاز صفر</t>
  </si>
  <si>
    <t>تعداد ثبت نتایج آزمایش نوبت اول بارداری</t>
  </si>
  <si>
    <t>قابل استخراج از شبکه خدمت- فعالیت کاربران سامانه -در صورتی که تناسب بین تعداد فرم تکمیل شده مذکور به تعداد فرم شرح حال اولیه بارداری 90%  و بالاتر باشد امتیاز 3- بین 70-90 درصد امتیاز 2 - بین 50-70 درصد امتیاز 1 و در غیر این صورت امتیاز صفر</t>
  </si>
  <si>
    <t>تعداد ثبت نتایج آزمایش نوبت دوم بارداری</t>
  </si>
  <si>
    <t>قابل استخراج از شبکه خدمت- فعالیت کاربران سامانه -در صورتی که تناسب بین تعداد فرم تکمیل شده مذکور به تعداد فرم شرح حال اولیه بارداری 80%  و بالاتر باشد امتیاز 2- بین 60 تا 80 درصد امتیاز 1 و  در غیر این صورت امتیاز صفر</t>
  </si>
  <si>
    <t>تعداد انجام مراقبت اول پس از زایمان</t>
  </si>
  <si>
    <t>قابل استخراج از شبکه خدمت- فعالیت کاربران سامانه -در صورتی که تناسب بین تعداد فرم تکمیل شده مذکور به تعداد زایمان های ثبت شده 80%  و بالاتر باشد امتیاز 3- بین 60 تا 80 درصد امتیاز 2 - بین 40 تا 60 درصد امتیاز یک و در غیر این صورت امتیاز صفر</t>
  </si>
  <si>
    <t>تعداد انجام مراقبت دوم پس از زایمان</t>
  </si>
  <si>
    <t>تعداد انجام مراقبت سوم پس از زایمان</t>
  </si>
  <si>
    <t>تعداد مراقبت پیش از بارداری(ماما)</t>
  </si>
  <si>
    <t>قابل استخراج از شبکه خدمت- فعالیت کاربران سامانه -در صورتی که تناسب بین تعداد فرم تکمیل شده مذکور به تعداد زایمان های ثبت شده 40%  و بالاتر باشد امتیاز 3- بین 30 تا 40 درصد امتیاز 2 - بین 20 تا 30درصد امتیاز یک و در غیر این صورت امتیاز صفر</t>
  </si>
  <si>
    <t>تعداد تفسیر نتایج آزمایشات پیش از بارداری</t>
  </si>
  <si>
    <t>در صورتی که تناسب بین تعداد فرم تکمیل شده مذکور به تعداد فرم مراقبت پیش از بارداری(ماما) 60 درصد و بالاتر باشد امتیاز 3 - بین 50 تا 60 درصد امتیاز 2 - بین 40 تا 50 درصد امتیاز 1 و در غیر این صورت امتیاز صفر</t>
  </si>
  <si>
    <t>تعداد مراقبت پیش از بارداری(پزشک)</t>
  </si>
  <si>
    <t>در صورتی که تناسب بین تعداد فرم تکمیل شده مذکور به تعداد فرم مراقبت پیش از بارداری(ماما) 80 درصد و بالاتر باشد امتیاز 3 - بین 60 تا 80 درصد امتیاز 2 - بین 40 تا 60 درصد امتیاز 1 و در غیر این صورت امتیاز صفر</t>
  </si>
  <si>
    <t>نمره مورد انتظار</t>
  </si>
  <si>
    <t>نمره کسب شده</t>
  </si>
  <si>
    <t>پایش برنامه PMTCT</t>
  </si>
  <si>
    <t>آیا برای همه مادران تست سریع HIV انجام می شود؟</t>
  </si>
  <si>
    <t>در صورت امتناع مادر باردار از انجام تست چه اقداماتی انجام می شود؟</t>
  </si>
  <si>
    <t>در صورت reactive بودن تست چه اقدامی انجام می شود؟</t>
  </si>
  <si>
    <t>در صورت مثبت شدن تست مادر باردار اقدامات بعدی چگونه انجام می شود؟</t>
  </si>
  <si>
    <t>برای همه مادران باردار در هفته 10-6 بارداری تست سریع HIV انجام شود.(مادران در معرض خطر هفته 10-6 و هفته 31 بارداری)</t>
  </si>
  <si>
    <t>آیا تست سریع موجود است؟کمبودی وجود دارد یا خیر؟</t>
  </si>
  <si>
    <t>آموزش در خصوص اهمیت تشخیص به موقع HIV و پیشگیری از ابتلاء نوزاد و اگر همچنان حاضر به انجام آزمایش نیست با فرم ارجاع به مرکز مشاوره بیماری های رفتاری ارجاع در اولین فرصت شود.</t>
  </si>
  <si>
    <t>محرمانه بودن اطلاعات</t>
  </si>
  <si>
    <t xml:space="preserve">انجام مراقبتهای دوران بارداری توسط مامای ارائه دهنده خدمت </t>
  </si>
  <si>
    <t>جهت شروع درمان پروفیلاکسی ارجاع در اولین فرصت به مرکز مشاوره بیماریهای رفتاری</t>
  </si>
  <si>
    <t>در صورت مشاهده علائم خاص یا عوارض دارویی ارجاع به پزشک مرکز(پزشک بامرکز مشاوره بیماریای رفتاری هماهنگ نماید)</t>
  </si>
  <si>
    <t xml:space="preserve">بعد از شروع درمان، جهت بررسی عوارض دارویی، ارجاع به مرکز مشاوره بیاریهای رفتاری به صورت ماهیانه </t>
  </si>
  <si>
    <t>آموزش به مادر در خصوص به همراه داشتن دفترچه مراقبت در موقع زایمان</t>
  </si>
  <si>
    <t>در صورت عدم مراجعه مادر به مرکز بهداشتی درمانی، پیگیری فعال(ابتدا تلفنی و سپس درب منزل) توسط مراقب سلامت ارائه دهنده خدمت</t>
  </si>
  <si>
    <t>20.بررسی پیام ها در سامانه سیب و انجام اقدام لازم در مورد ارجاعات و بازخوردها</t>
  </si>
  <si>
    <t>امتیاز مورد انتظار</t>
  </si>
  <si>
    <t>امتیاز کسب شده</t>
  </si>
  <si>
    <t>برنامه عملیاتی</t>
  </si>
  <si>
    <t>مشاهده گزارش و تحلیل کامل</t>
  </si>
  <si>
    <t>مشاهده گانت تکمیل شده فعالیت ها</t>
  </si>
  <si>
    <t>تکمیل گانت فعالیت ها</t>
  </si>
  <si>
    <t>آیا دستورالعمل ها حداکثر در فاصله زمانی 7روز  پس از دریافت به  مراکز مربوطه ارسال شده است؟</t>
  </si>
  <si>
    <t>آیا نسبت به ارسال مواد آموزشی  (کتاب ،پمفلت ،سی دی و....)ارسال شده از سوی معاونت به گروه هدف ظرف مدت 15 روز اقدام شده است؟</t>
  </si>
  <si>
    <t>برآورد اقلام مورد نیاز (مکملها)</t>
  </si>
  <si>
    <t>تجزیه و تحلیل وضعیت موجود به درستی انجام شده است؟</t>
  </si>
  <si>
    <t>فعالیتها طبق گانت پیش بینی شده انجام شده است؟</t>
  </si>
  <si>
    <t>آیا دستورالعمل های ارسال شده برنامه مادران در واحد موجود و به نحو صحیح بایگانی می باشد؟</t>
  </si>
  <si>
    <t>مکمل های مورد نیاز برنامه تهیه و موجود است؟</t>
  </si>
  <si>
    <t>لیست توزیع مکمل و تجهیزات مورد نیاز برنامه مادران موجود است؟</t>
  </si>
  <si>
    <t xml:space="preserve">آیا برای نظارت های دوره ای در  بهداشت خانواده شهرستان جدول زمان بندی (گانت) موجود است ؟  </t>
  </si>
  <si>
    <t>در هر بازدید پیگیری پایش قبلی بررسی می شود؟</t>
  </si>
  <si>
    <t>پایش و ارزشیابی</t>
  </si>
  <si>
    <t>آیا چک لیست نظارتی در نظارتها تکمیل و امتیاز بندی شده است؟(چک لیست پایش مراقبین سلامت و مامای تیم سلامت، چک لسیت پایش کلاسهای آمادگی برای زایمان....)</t>
  </si>
  <si>
    <t>پایش ها طبق برنامه زمان بندی انجام می شود؟</t>
  </si>
  <si>
    <t>جدول گانت فعالیت ها موجود و تکمیل است؟</t>
  </si>
  <si>
    <t xml:space="preserve">پسخوراند پایش های معاونت در مدت زمان خواسته شده ارسال گردیده است؟ </t>
  </si>
  <si>
    <t>گزارش پایش ظرف مقرر(یک هفته)به مراکز/پایگاه ها ارسال می گردد؟</t>
  </si>
  <si>
    <t>لیست مشکلات بر اساس پایش های صورت گرفته استخراج شده است؟</t>
  </si>
  <si>
    <t>بر اساس لیست مشکلات اقدام خاصی پیش بینی و یا اجرا شده است؟</t>
  </si>
  <si>
    <t>آیا شاخص های برنامه ( درصد مراقبت پیش از بارداری، بارداری های پرخطر، حداقل 6 بار مراقبت دوران بارداری، حداقل دو بار مراقبت پس از زایمان و .........) به صورت مقایسه ای تهیه ونمودارهادر ستاد موجود وبه کلیه واحدهای تابعه به موقع ارسال شده است؟</t>
  </si>
  <si>
    <t>کلاس و کارگاه های آموزشی در صورت نیاز برگزار شده است؟</t>
  </si>
  <si>
    <t>مستندات برگزاری کلاس و یا کارگاه در واحد بهداشت خانواده موجود است؟</t>
  </si>
  <si>
    <t>جمعیت کل تحت پوشش ستاد شهرستان</t>
  </si>
  <si>
    <t>تعداد مادر باردار تحت پوشش</t>
  </si>
  <si>
    <t>با احتساب 2% جمعیت تحت پوشش</t>
  </si>
  <si>
    <t>تعداد تفسیر آزمایشات پیش از بارداری</t>
  </si>
  <si>
    <t>تعداد مراقبت های پیش از بارداری ماما</t>
  </si>
  <si>
    <t>تعداد مراقبت های پیش از بارداری پزشک</t>
  </si>
  <si>
    <t>تعداد مراقبت 3-1 روز پس از زایمان</t>
  </si>
  <si>
    <t>تعداد مراقبت 15- 10 روز پس از زایمان</t>
  </si>
  <si>
    <t>تعداد مراقبت 42-30 روز پس از زایمان</t>
  </si>
  <si>
    <t>تعداد مرگ مادر</t>
  </si>
  <si>
    <t xml:space="preserve">تعداد مادران باردار که در کلاس های آمادگی برای زایمان شرکت کرده اند.                                                                                                                    </t>
  </si>
  <si>
    <t xml:space="preserve">   درصد زایمان غیرایمن</t>
  </si>
  <si>
    <t>نسبت جمعی مادران باردار به تفکیک گروه سنی به مادر باردار مورد انتظار در حد مطلوب است؟</t>
  </si>
  <si>
    <t xml:space="preserve">آیا تعداد مراقبت پیش از بارداری ماما با تعداد مراقبت های پیش از بارداری پزشک تناسب دارند؟   </t>
  </si>
  <si>
    <t>آیا استمرار مراقبت های پیش از بارداری مطلوب است؟</t>
  </si>
  <si>
    <t>آیا تعدادمراقبت های پیش از بارداری با تعداد زایمان ها تناسب دارد؟</t>
  </si>
  <si>
    <t>آیا تعداد مراقبت های انجام شده (اول - دوم و سوم) پس از زایمان با تعددزایمان تناسب دارند؟</t>
  </si>
  <si>
    <t>آیا تعداد مراقبت های انجام شده پس از زایمان با یکدیگر(اول - دوم و سوم) تناسب دارند؟</t>
  </si>
  <si>
    <t>تعداد مادران باردار پرخطر در دسترس بوده و کارشناس به آن اشراف دارد؟</t>
  </si>
  <si>
    <t>آمارهای خواسته شده به طور صحیح و در زمان مقرر به ستاد معاونت ارسال شده است</t>
  </si>
  <si>
    <t>مشاهده بایگانی دستورالعمل ها</t>
  </si>
  <si>
    <t>مشاهده مستندات لازم</t>
  </si>
  <si>
    <t xml:space="preserve">مشاهده مستندات </t>
  </si>
  <si>
    <t>مشاهده جدول گانت</t>
  </si>
  <si>
    <t>تکمیل گانت پایش ها</t>
  </si>
  <si>
    <t>بررسی گزارش 3 پایش اخیر کارشناس</t>
  </si>
  <si>
    <t>مشاهده نامه های ارسال شده</t>
  </si>
  <si>
    <t>مشاهده لیست مشکلات</t>
  </si>
  <si>
    <t>مشاهده چک لیست ها</t>
  </si>
  <si>
    <t>مشاهده نامه های ارسالی</t>
  </si>
  <si>
    <t xml:space="preserve">مشاهده </t>
  </si>
  <si>
    <t>مشاهده مستندات</t>
  </si>
  <si>
    <t>قابل استخراج از شبکه خدمت- فعالیت کاربران سامانه</t>
  </si>
  <si>
    <t>قابل اتخراج از ثبت وقایع- زایمان های ثبت شده</t>
  </si>
  <si>
    <t>قابل استخراج از ثبت وقایع- زایمان های ثبت شده- زایمان غیرایمن</t>
  </si>
  <si>
    <t>تناسب بین جمعیت مادر باردار به جمعیت کل ثبت شده در سامانه                           تناسب 2% امتیاز 2                                  تناسب 1% امتیاز 1 و در غیر این صورت امتیاز صفر</t>
  </si>
  <si>
    <t>در صورتی که تناسب بین تعداد فرم تکمیل شده مذکور به تعداد فرم مراقبت پیش از بارداری ماما 80 درصد و بالاتر باشد امتیاز 3-بین 60 تا 80 درصد امتیاز 2 و در غیر این صرتامتیاز صفر</t>
  </si>
  <si>
    <t>در صورتی که تناسب بین تعداد فرم تکمیل شده مذکور به تعداد فرم نتایج مراقبت پیش از بارداری به تعداد فرم مراقبت پیش از بارداری (ماما) 60 درصد و بالاتر باشد امتیاز 3 - بین 50 تا 60 درصد امتیاز 2 و در غیر این صورت امتیاز صفر</t>
  </si>
  <si>
    <t>در صورتی که تناسب بین تعداد فرم تفسیر نتایج پیش از بارداری به تعدادفرم مراقبت پیش از بارداری(ماما) 60 درصد و بالاتر باشد امتیاز 3 - بین 50 تا 60 درصد امتیاز 2 و در غیر این صورت امتیاز صفر</t>
  </si>
  <si>
    <t>در صورتی که تناسب بین تعداد فرم تکمیل شده مذکور به تعداد زایمان های ثبت شده 50 درصد و بالاتر باشد امتیاز 3- بین 40 تا 50 درصد امتیاز 2 و در غیر این صورت امتیاز صفر</t>
  </si>
  <si>
    <t>مراقبت اول و دوم پس از زایمان به نسبت زایمان های ثبت شده 80 درصد و بالاتر و مراقبت سوم پس از زایمان 60 درصد و بالاتر باشد امتیاز کامل تعلق می گیرد و در غیر این صورت صفر</t>
  </si>
  <si>
    <t>جدول وضعیت آماری</t>
  </si>
  <si>
    <t xml:space="preserve">تایید نتیجه تست توسط پزشک مرکز و سپس  با فرم ارجاع در اولین فرصت به مرکز بیماریهای رفتاری و اطلاع به کاردان یا کارشناس مبارزه با بیماریهای مرکز(گزارش تلفنی محرمانه به واحد مبارزه با بیماریهای شهرستان  </t>
  </si>
  <si>
    <t xml:space="preserve">بلی </t>
  </si>
  <si>
    <r>
      <rPr>
        <sz val="12"/>
        <color theme="1"/>
        <rFont val="B Nazanin"/>
        <charset val="178"/>
      </rPr>
      <t>دستورالعمل پایش برنامه سلامت مادران سامانه سیب</t>
    </r>
    <r>
      <rPr>
        <sz val="11"/>
        <color theme="1"/>
        <rFont val="B Nazanin"/>
        <charset val="178"/>
      </rPr>
      <t xml:space="preserve"> </t>
    </r>
  </si>
  <si>
    <t>چک لیست پایش ستاد شهرستان</t>
  </si>
  <si>
    <t>مصاحبه با 2 مادر که جهت مراقبت دوران بارداری یا پس از زایمان مراجعه کرده اند.</t>
  </si>
  <si>
    <t>معیار پاسخ مثبت و نمره 1:چنانچه کلیه شرایط مطرح در سوال حاصل گردید، پاسخ مثبت به آن سئوال تعلق می گیرد.چنانچه پاسخ های مثبت 2، به آن سئوال نمره 1 دهید.</t>
  </si>
  <si>
    <t>قابل استخراج از شبکه خدمت - فعالیت کاربران سامانه - در صورتی که تناسب بین تعداد فرم تکمیل شده مذکور به تعداد فرم شرح حال اولیه بارداری 90%  و بالاتر باشد امتیاز 3، بین 70-90 درصد امتیاز 2 ، بین 50-70 درصد امتیاز 1 و در غیر این صورت امتیاز صفر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</si>
</sst>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20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Mitra"/>
      <charset val="178"/>
    </font>
    <font>
      <sz val="10"/>
      <color theme="1"/>
      <name val="B Mitra"/>
      <charset val="178"/>
    </font>
    <font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6" fillId="5" borderId="3" xfId="0" applyFont="1" applyFill="1" applyBorder="1" applyAlignment="1" applyProtection="1">
      <alignment horizontal="center" vertical="center" wrapText="1" readingOrder="2"/>
    </xf>
    <xf numFmtId="0" fontId="6" fillId="2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 readingOrder="2"/>
    </xf>
    <xf numFmtId="0" fontId="6" fillId="5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readingOrder="2"/>
    </xf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 readingOrder="2"/>
    </xf>
    <xf numFmtId="0" fontId="5" fillId="0" borderId="0" xfId="0" applyFont="1" applyAlignment="1" applyProtection="1">
      <alignment horizontal="center" vertical="center" readingOrder="2"/>
    </xf>
    <xf numFmtId="0" fontId="6" fillId="3" borderId="1" xfId="0" applyFont="1" applyFill="1" applyBorder="1" applyAlignment="1" applyProtection="1">
      <alignment horizontal="right" vertical="center" wrapText="1" readingOrder="2"/>
    </xf>
    <xf numFmtId="0" fontId="6" fillId="3" borderId="3" xfId="0" applyFont="1" applyFill="1" applyBorder="1" applyAlignment="1" applyProtection="1">
      <alignment horizontal="right" vertical="center" wrapText="1" readingOrder="2"/>
    </xf>
    <xf numFmtId="0" fontId="6" fillId="7" borderId="1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3" borderId="4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2" fillId="7" borderId="4" xfId="0" applyFont="1" applyFill="1" applyBorder="1" applyAlignment="1" applyProtection="1">
      <alignment horizontal="right" vertical="center" wrapText="1" readingOrder="2"/>
    </xf>
    <xf numFmtId="0" fontId="6" fillId="7" borderId="7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Border="1" applyProtection="1"/>
    <xf numFmtId="0" fontId="6" fillId="8" borderId="0" xfId="0" applyFont="1" applyFill="1" applyBorder="1" applyAlignment="1" applyProtection="1">
      <alignment horizontal="right" vertical="center" wrapText="1" readingOrder="2"/>
    </xf>
    <xf numFmtId="0" fontId="0" fillId="0" borderId="0" xfId="0" applyBorder="1" applyAlignment="1" applyProtection="1">
      <alignment vertical="center"/>
    </xf>
    <xf numFmtId="0" fontId="6" fillId="7" borderId="6" xfId="0" applyFont="1" applyFill="1" applyBorder="1" applyAlignment="1" applyProtection="1">
      <alignment horizontal="center" vertical="center" wrapText="1" readingOrder="2"/>
    </xf>
    <xf numFmtId="0" fontId="6" fillId="0" borderId="19" xfId="0" applyFont="1" applyBorder="1"/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0" fillId="0" borderId="19" xfId="0" applyBorder="1"/>
    <xf numFmtId="0" fontId="6" fillId="0" borderId="19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6" fillId="2" borderId="8" xfId="0" applyFont="1" applyFill="1" applyBorder="1" applyAlignment="1" applyProtection="1">
      <alignment horizontal="center"/>
    </xf>
    <xf numFmtId="0" fontId="9" fillId="6" borderId="28" xfId="0" applyFont="1" applyFill="1" applyBorder="1" applyAlignment="1" applyProtection="1">
      <alignment horizontal="center" vertical="center" wrapText="1" readingOrder="2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 wrapText="1" readingOrder="2"/>
    </xf>
    <xf numFmtId="0" fontId="9" fillId="6" borderId="10" xfId="0" applyFont="1" applyFill="1" applyBorder="1" applyAlignment="1" applyProtection="1">
      <alignment horizontal="center" vertical="center" wrapText="1" readingOrder="2"/>
      <protection locked="0"/>
    </xf>
    <xf numFmtId="0" fontId="9" fillId="6" borderId="0" xfId="0" applyFont="1" applyFill="1" applyBorder="1" applyAlignment="1" applyProtection="1">
      <alignment horizontal="center" vertical="center" wrapText="1" readingOrder="2"/>
      <protection locked="0"/>
    </xf>
    <xf numFmtId="0" fontId="6" fillId="7" borderId="19" xfId="0" applyFont="1" applyFill="1" applyBorder="1" applyAlignment="1" applyProtection="1">
      <alignment horizontal="right" vertical="center" wrapText="1" readingOrder="2"/>
    </xf>
    <xf numFmtId="0" fontId="6" fillId="3" borderId="19" xfId="0" applyFont="1" applyFill="1" applyBorder="1" applyAlignment="1" applyProtection="1">
      <alignment horizontal="right" vertical="center" wrapText="1" readingOrder="2"/>
    </xf>
    <xf numFmtId="0" fontId="8" fillId="3" borderId="19" xfId="0" applyFont="1" applyFill="1" applyBorder="1" applyAlignment="1" applyProtection="1">
      <alignment horizontal="right" vertical="center" wrapText="1" readingOrder="2"/>
    </xf>
    <xf numFmtId="0" fontId="12" fillId="0" borderId="0" xfId="0" applyFont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29" xfId="0" applyFont="1" applyBorder="1"/>
    <xf numFmtId="0" fontId="8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center"/>
    </xf>
    <xf numFmtId="0" fontId="6" fillId="9" borderId="19" xfId="0" applyFont="1" applyFill="1" applyBorder="1"/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0" fillId="0" borderId="28" xfId="0" applyBorder="1" applyProtection="1"/>
    <xf numFmtId="0" fontId="6" fillId="4" borderId="20" xfId="0" applyFont="1" applyFill="1" applyBorder="1" applyAlignment="1" applyProtection="1">
      <alignment horizontal="center" vertical="center" textRotation="90" wrapText="1" readingOrder="2"/>
    </xf>
    <xf numFmtId="0" fontId="6" fillId="4" borderId="0" xfId="0" applyFont="1" applyFill="1" applyBorder="1" applyAlignment="1" applyProtection="1">
      <alignment horizontal="center" vertical="center" textRotation="90" wrapText="1" readingOrder="2"/>
    </xf>
    <xf numFmtId="0" fontId="6" fillId="4" borderId="19" xfId="0" applyFont="1" applyFill="1" applyBorder="1" applyAlignment="1" applyProtection="1">
      <alignment horizontal="center" vertical="center" textRotation="90" readingOrder="2"/>
    </xf>
    <xf numFmtId="0" fontId="6" fillId="4" borderId="29" xfId="0" applyFont="1" applyFill="1" applyBorder="1" applyAlignment="1" applyProtection="1">
      <alignment horizontal="center" vertical="center" textRotation="90" readingOrder="2"/>
    </xf>
    <xf numFmtId="0" fontId="6" fillId="3" borderId="2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horizontal="right"/>
    </xf>
    <xf numFmtId="0" fontId="6" fillId="3" borderId="8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/>
    <xf numFmtId="0" fontId="6" fillId="3" borderId="5" xfId="0" applyFont="1" applyFill="1" applyBorder="1" applyAlignment="1" applyProtection="1"/>
    <xf numFmtId="0" fontId="6" fillId="3" borderId="8" xfId="0" applyFont="1" applyFill="1" applyBorder="1" applyAlignment="1" applyProtection="1"/>
    <xf numFmtId="0" fontId="6" fillId="4" borderId="12" xfId="0" applyFont="1" applyFill="1" applyBorder="1" applyAlignment="1" applyProtection="1">
      <alignment horizontal="center" vertical="center" textRotation="90" readingOrder="2"/>
    </xf>
    <xf numFmtId="0" fontId="6" fillId="4" borderId="22" xfId="0" applyFont="1" applyFill="1" applyBorder="1" applyAlignment="1" applyProtection="1">
      <alignment horizontal="center" vertical="center" textRotation="90" readingOrder="2"/>
    </xf>
    <xf numFmtId="0" fontId="6" fillId="3" borderId="11" xfId="0" applyFont="1" applyFill="1" applyBorder="1" applyAlignment="1" applyProtection="1">
      <alignment horizontal="right"/>
    </xf>
    <xf numFmtId="0" fontId="6" fillId="3" borderId="20" xfId="0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right"/>
    </xf>
    <xf numFmtId="0" fontId="6" fillId="7" borderId="2" xfId="0" applyFont="1" applyFill="1" applyBorder="1" applyAlignment="1" applyProtection="1">
      <alignment horizontal="center"/>
    </xf>
    <xf numFmtId="0" fontId="6" fillId="7" borderId="5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 textRotation="90" wrapText="1" readingOrder="2"/>
    </xf>
    <xf numFmtId="0" fontId="6" fillId="4" borderId="6" xfId="0" applyFont="1" applyFill="1" applyBorder="1" applyAlignment="1" applyProtection="1">
      <alignment horizontal="center" vertical="center" textRotation="90" wrapText="1" readingOrder="2"/>
    </xf>
    <xf numFmtId="0" fontId="6" fillId="4" borderId="3" xfId="0" applyFont="1" applyFill="1" applyBorder="1" applyAlignment="1" applyProtection="1">
      <alignment horizontal="center" vertical="center" textRotation="90" wrapText="1" readingOrder="2"/>
    </xf>
    <xf numFmtId="0" fontId="6" fillId="2" borderId="2" xfId="0" applyFont="1" applyFill="1" applyBorder="1" applyAlignment="1" applyProtection="1">
      <alignment horizontal="center" vertical="center" wrapText="1" readingOrder="2"/>
    </xf>
    <xf numFmtId="0" fontId="6" fillId="2" borderId="5" xfId="0" applyFont="1" applyFill="1" applyBorder="1" applyAlignment="1" applyProtection="1">
      <alignment horizontal="center" vertical="center" wrapText="1" readingOrder="2"/>
    </xf>
    <xf numFmtId="0" fontId="6" fillId="5" borderId="2" xfId="0" applyFont="1" applyFill="1" applyBorder="1" applyAlignment="1" applyProtection="1">
      <alignment horizontal="center" vertical="center" wrapText="1" readingOrder="2"/>
      <protection locked="0"/>
    </xf>
    <xf numFmtId="0" fontId="6" fillId="5" borderId="8" xfId="0" applyFont="1" applyFill="1" applyBorder="1" applyAlignment="1" applyProtection="1">
      <alignment horizontal="center" vertical="center" wrapText="1" readingOrder="2"/>
      <protection locked="0"/>
    </xf>
    <xf numFmtId="0" fontId="4" fillId="0" borderId="0" xfId="0" applyFont="1" applyAlignment="1" applyProtection="1">
      <alignment horizontal="right" vertical="center" readingOrder="2"/>
      <protection locked="0"/>
    </xf>
    <xf numFmtId="0" fontId="6" fillId="6" borderId="14" xfId="0" applyFont="1" applyFill="1" applyBorder="1" applyAlignment="1" applyProtection="1">
      <alignment horizontal="center"/>
      <protection locked="0"/>
    </xf>
    <xf numFmtId="0" fontId="6" fillId="6" borderId="18" xfId="0" applyFont="1" applyFill="1" applyBorder="1" applyAlignment="1" applyProtection="1">
      <alignment horizontal="center"/>
      <protection locked="0"/>
    </xf>
    <xf numFmtId="0" fontId="6" fillId="6" borderId="16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7" borderId="8" xfId="0" applyFont="1" applyFill="1" applyBorder="1" applyAlignment="1" applyProtection="1">
      <alignment horizontal="center" vertical="center" wrapText="1" readingOrder="2"/>
    </xf>
    <xf numFmtId="0" fontId="6" fillId="4" borderId="7" xfId="0" applyFont="1" applyFill="1" applyBorder="1" applyAlignment="1" applyProtection="1">
      <alignment horizontal="center" vertical="center" wrapText="1" readingOrder="2"/>
    </xf>
    <xf numFmtId="0" fontId="6" fillId="4" borderId="3" xfId="0" applyFont="1" applyFill="1" applyBorder="1" applyAlignment="1" applyProtection="1">
      <alignment horizontal="center" vertical="center" wrapText="1" readingOrder="2"/>
    </xf>
    <xf numFmtId="0" fontId="6" fillId="4" borderId="6" xfId="0" applyFont="1" applyFill="1" applyBorder="1" applyAlignment="1" applyProtection="1">
      <alignment horizontal="center" vertical="center" wrapText="1" readingOrder="2"/>
    </xf>
    <xf numFmtId="0" fontId="6" fillId="2" borderId="19" xfId="0" applyFont="1" applyFill="1" applyBorder="1" applyAlignment="1" applyProtection="1">
      <alignment horizontal="center" vertical="center" wrapText="1" readingOrder="2"/>
    </xf>
    <xf numFmtId="0" fontId="6" fillId="2" borderId="8" xfId="0" applyFont="1" applyFill="1" applyBorder="1" applyAlignment="1" applyProtection="1">
      <alignment horizontal="center" vertical="center" wrapText="1" readingOrder="2"/>
    </xf>
    <xf numFmtId="0" fontId="6" fillId="7" borderId="20" xfId="0" applyFont="1" applyFill="1" applyBorder="1" applyAlignment="1" applyProtection="1">
      <alignment horizontal="right" vertical="center" wrapText="1" readingOrder="2"/>
    </xf>
    <xf numFmtId="0" fontId="6" fillId="7" borderId="5" xfId="0" applyFont="1" applyFill="1" applyBorder="1" applyAlignment="1" applyProtection="1">
      <alignment horizontal="right" vertical="center" wrapText="1" readingOrder="2"/>
    </xf>
    <xf numFmtId="0" fontId="6" fillId="7" borderId="8" xfId="0" applyFont="1" applyFill="1" applyBorder="1" applyAlignment="1" applyProtection="1">
      <alignment horizontal="right" vertical="center" wrapText="1" readingOrder="2"/>
    </xf>
    <xf numFmtId="0" fontId="6" fillId="7" borderId="11" xfId="0" applyFont="1" applyFill="1" applyBorder="1" applyAlignment="1" applyProtection="1">
      <alignment horizontal="center" vertical="center" wrapText="1" readingOrder="2"/>
    </xf>
    <xf numFmtId="0" fontId="6" fillId="7" borderId="12" xfId="0" applyFont="1" applyFill="1" applyBorder="1" applyAlignment="1" applyProtection="1">
      <alignment horizontal="center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9" xfId="0" applyFont="1" applyFill="1" applyBorder="1" applyAlignment="1" applyProtection="1">
      <alignment horizontal="center" vertical="center" wrapText="1" readingOrder="2"/>
    </xf>
    <xf numFmtId="0" fontId="6" fillId="7" borderId="7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6" fillId="7" borderId="5" xfId="0" applyFont="1" applyFill="1" applyBorder="1" applyAlignment="1" applyProtection="1">
      <alignment horizontal="center" vertical="center" wrapText="1" readingOrder="2"/>
    </xf>
    <xf numFmtId="0" fontId="6" fillId="2" borderId="19" xfId="0" applyFont="1" applyFill="1" applyBorder="1" applyAlignment="1" applyProtection="1">
      <alignment horizontal="center"/>
    </xf>
    <xf numFmtId="0" fontId="6" fillId="6" borderId="11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center"/>
    </xf>
    <xf numFmtId="0" fontId="6" fillId="7" borderId="15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right" wrapText="1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 readingOrder="2"/>
    </xf>
    <xf numFmtId="0" fontId="8" fillId="0" borderId="24" xfId="0" applyFont="1" applyBorder="1" applyAlignment="1">
      <alignment horizontal="right" vertical="center" readingOrder="2"/>
    </xf>
    <xf numFmtId="0" fontId="8" fillId="0" borderId="25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rightToLeft="1" tabSelected="1" zoomScaleNormal="100" zoomScaleSheetLayoutView="100" workbookViewId="0">
      <selection activeCell="D83" sqref="D83:E83"/>
    </sheetView>
  </sheetViews>
  <sheetFormatPr defaultColWidth="9" defaultRowHeight="14.25"/>
  <cols>
    <col min="1" max="2" width="9" style="6"/>
    <col min="3" max="3" width="33.25" style="6" customWidth="1"/>
    <col min="4" max="4" width="6.25" style="6" customWidth="1"/>
    <col min="5" max="9" width="9" style="6"/>
    <col min="10" max="10" width="0" style="8" hidden="1" customWidth="1"/>
    <col min="11" max="11" width="9" style="6"/>
    <col min="12" max="12" width="0" style="6" hidden="1" customWidth="1"/>
    <col min="13" max="13" width="9" style="6"/>
    <col min="14" max="14" width="0" style="6" hidden="1" customWidth="1"/>
    <col min="15" max="16384" width="9" style="6"/>
  </cols>
  <sheetData>
    <row r="1" spans="1:4" ht="31.5">
      <c r="A1" s="5"/>
      <c r="C1" s="7" t="s">
        <v>0</v>
      </c>
    </row>
    <row r="2" spans="1:4" ht="31.5">
      <c r="A2" s="5"/>
      <c r="C2" s="7" t="s">
        <v>53</v>
      </c>
    </row>
    <row r="3" spans="1:4">
      <c r="A3" s="9"/>
    </row>
    <row r="4" spans="1:4">
      <c r="A4" s="9"/>
    </row>
    <row r="5" spans="1:4" ht="24.75">
      <c r="A5" s="89" t="s">
        <v>1</v>
      </c>
      <c r="B5" s="89"/>
      <c r="C5" s="89"/>
    </row>
    <row r="6" spans="1:4" ht="24.75">
      <c r="A6" s="89" t="s">
        <v>2</v>
      </c>
      <c r="B6" s="89"/>
      <c r="C6" s="89"/>
    </row>
    <row r="7" spans="1:4">
      <c r="A7" s="9"/>
    </row>
    <row r="8" spans="1:4">
      <c r="A8" s="9"/>
    </row>
    <row r="9" spans="1:4">
      <c r="A9" s="9"/>
    </row>
    <row r="10" spans="1:4">
      <c r="A10" s="9"/>
    </row>
    <row r="11" spans="1:4" ht="22.5">
      <c r="A11" s="10"/>
      <c r="C11" s="7" t="s">
        <v>3</v>
      </c>
    </row>
    <row r="12" spans="1:4" ht="15" thickBot="1">
      <c r="A12" s="9"/>
    </row>
    <row r="13" spans="1:4" ht="18.75" thickBot="1">
      <c r="C13" s="11" t="s">
        <v>4</v>
      </c>
      <c r="D13" s="3">
        <f>SUM(D33)</f>
        <v>0</v>
      </c>
    </row>
    <row r="14" spans="1:4" ht="18.75" thickBot="1">
      <c r="C14" s="12" t="s">
        <v>5</v>
      </c>
      <c r="D14" s="1">
        <f>SUM(G61)</f>
        <v>0</v>
      </c>
    </row>
    <row r="15" spans="1:4" ht="18.75" thickBot="1">
      <c r="C15" s="12" t="s">
        <v>6</v>
      </c>
      <c r="D15" s="1">
        <f>SUM(F76)</f>
        <v>0</v>
      </c>
    </row>
    <row r="16" spans="1:4" ht="18.75" thickBot="1">
      <c r="C16" s="12" t="s">
        <v>7</v>
      </c>
      <c r="D16" s="1">
        <f>SUM(D90)</f>
        <v>0</v>
      </c>
    </row>
    <row r="17" spans="1:10" ht="18.75" thickBot="1">
      <c r="C17" s="12" t="s">
        <v>49</v>
      </c>
      <c r="D17" s="1">
        <f>SUM(G104)</f>
        <v>0</v>
      </c>
    </row>
    <row r="18" spans="1:10">
      <c r="A18" s="9"/>
    </row>
    <row r="19" spans="1:10">
      <c r="A19" s="9"/>
    </row>
    <row r="20" spans="1:10">
      <c r="A20" s="9"/>
    </row>
    <row r="21" spans="1:10">
      <c r="A21" s="9"/>
    </row>
    <row r="22" spans="1:10">
      <c r="A22" s="9"/>
    </row>
    <row r="23" spans="1:10" ht="15" thickBot="1">
      <c r="A23" s="9"/>
    </row>
    <row r="24" spans="1:10" ht="18.75" thickBot="1">
      <c r="A24" s="13" t="s">
        <v>8</v>
      </c>
      <c r="B24" s="14" t="s">
        <v>9</v>
      </c>
      <c r="C24" s="15" t="s">
        <v>10</v>
      </c>
      <c r="D24" s="94" t="s">
        <v>11</v>
      </c>
      <c r="E24" s="95"/>
    </row>
    <row r="25" spans="1:10" ht="54.75" thickBot="1">
      <c r="A25" s="82" t="s">
        <v>12</v>
      </c>
      <c r="B25" s="96" t="s">
        <v>13</v>
      </c>
      <c r="C25" s="16" t="s">
        <v>14</v>
      </c>
      <c r="D25" s="87"/>
      <c r="E25" s="88"/>
    </row>
    <row r="26" spans="1:10" ht="54.75" thickBot="1">
      <c r="A26" s="83"/>
      <c r="B26" s="97"/>
      <c r="C26" s="16" t="s">
        <v>15</v>
      </c>
      <c r="D26" s="87"/>
      <c r="E26" s="88"/>
      <c r="J26" s="8">
        <v>0</v>
      </c>
    </row>
    <row r="27" spans="1:10" ht="54.75" thickBot="1">
      <c r="A27" s="83"/>
      <c r="B27" s="96" t="s">
        <v>16</v>
      </c>
      <c r="C27" s="16" t="s">
        <v>17</v>
      </c>
      <c r="D27" s="87"/>
      <c r="E27" s="88"/>
      <c r="J27" s="8">
        <v>1</v>
      </c>
    </row>
    <row r="28" spans="1:10" ht="36.75" thickBot="1">
      <c r="A28" s="83"/>
      <c r="B28" s="97"/>
      <c r="C28" s="16" t="s">
        <v>18</v>
      </c>
      <c r="D28" s="87"/>
      <c r="E28" s="88"/>
    </row>
    <row r="29" spans="1:10" ht="72.75" thickBot="1">
      <c r="A29" s="83"/>
      <c r="B29" s="17" t="s">
        <v>19</v>
      </c>
      <c r="C29" s="16" t="s">
        <v>20</v>
      </c>
      <c r="D29" s="87"/>
      <c r="E29" s="88"/>
    </row>
    <row r="30" spans="1:10" ht="36.75" thickBot="1">
      <c r="A30" s="83"/>
      <c r="B30" s="96" t="s">
        <v>21</v>
      </c>
      <c r="C30" s="16" t="s">
        <v>50</v>
      </c>
      <c r="D30" s="87"/>
      <c r="E30" s="88"/>
    </row>
    <row r="31" spans="1:10" ht="36.75" thickBot="1">
      <c r="A31" s="83"/>
      <c r="B31" s="98"/>
      <c r="C31" s="16" t="s">
        <v>51</v>
      </c>
      <c r="D31" s="87"/>
      <c r="E31" s="88"/>
    </row>
    <row r="32" spans="1:10" ht="18.75" thickBot="1">
      <c r="A32" s="84"/>
      <c r="B32" s="97"/>
      <c r="C32" s="16" t="s">
        <v>52</v>
      </c>
      <c r="D32" s="87"/>
      <c r="E32" s="88"/>
    </row>
    <row r="33" spans="1:11" ht="18.75" customHeight="1" thickBot="1">
      <c r="A33" s="85" t="s">
        <v>22</v>
      </c>
      <c r="B33" s="86"/>
      <c r="C33" s="100"/>
      <c r="D33" s="85">
        <f>(SUM(D25:E32)/8)*100</f>
        <v>0</v>
      </c>
      <c r="E33" s="100"/>
    </row>
    <row r="34" spans="1:11">
      <c r="A34" s="9"/>
    </row>
    <row r="35" spans="1:11" ht="15" thickBot="1">
      <c r="A35" s="9"/>
    </row>
    <row r="36" spans="1:11" ht="54" customHeight="1" thickBot="1">
      <c r="A36" s="66" t="s">
        <v>8</v>
      </c>
      <c r="B36" s="64" t="s">
        <v>23</v>
      </c>
      <c r="C36" s="101" t="s">
        <v>24</v>
      </c>
      <c r="D36" s="102"/>
      <c r="E36" s="102"/>
      <c r="F36" s="102"/>
      <c r="G36" s="103"/>
    </row>
    <row r="37" spans="1:11" ht="18.75" thickBot="1">
      <c r="A37" s="66"/>
      <c r="B37" s="65"/>
      <c r="C37" s="43"/>
      <c r="D37" s="40">
        <v>1</v>
      </c>
      <c r="E37" s="18">
        <v>2</v>
      </c>
      <c r="F37" s="18">
        <v>3</v>
      </c>
      <c r="G37" s="26" t="s">
        <v>25</v>
      </c>
    </row>
    <row r="38" spans="1:11" ht="36.75" thickBot="1">
      <c r="A38" s="66"/>
      <c r="B38" s="65"/>
      <c r="C38" s="44" t="s">
        <v>54</v>
      </c>
      <c r="D38" s="41"/>
      <c r="E38" s="22"/>
      <c r="F38" s="22"/>
      <c r="G38" s="1">
        <f t="shared" ref="G38:G59" si="0">IF((SUM(IF(F38="بله",1,0),IF(E38="بله",1,0),IF(D38="بله",1,0)))=2,1,0)</f>
        <v>0</v>
      </c>
      <c r="H38" s="23"/>
      <c r="I38" s="23"/>
      <c r="J38" s="25"/>
      <c r="K38" s="23"/>
    </row>
    <row r="39" spans="1:11" ht="36.75" thickBot="1">
      <c r="A39" s="66"/>
      <c r="B39" s="65"/>
      <c r="C39" s="44" t="s">
        <v>56</v>
      </c>
      <c r="D39" s="41"/>
      <c r="E39" s="22"/>
      <c r="F39" s="22"/>
      <c r="G39" s="1">
        <f t="shared" si="0"/>
        <v>0</v>
      </c>
      <c r="H39" s="23"/>
      <c r="I39" s="24"/>
      <c r="J39" s="25"/>
      <c r="K39" s="23"/>
    </row>
    <row r="40" spans="1:11" ht="36.75" thickBot="1">
      <c r="A40" s="66"/>
      <c r="B40" s="65"/>
      <c r="C40" s="44" t="s">
        <v>55</v>
      </c>
      <c r="D40" s="41"/>
      <c r="E40" s="22"/>
      <c r="F40" s="22"/>
      <c r="G40" s="1">
        <f t="shared" si="0"/>
        <v>0</v>
      </c>
      <c r="H40" s="23"/>
      <c r="I40" s="23"/>
      <c r="J40" s="25"/>
      <c r="K40" s="23"/>
    </row>
    <row r="41" spans="1:11" ht="36.75" thickBot="1">
      <c r="A41" s="66"/>
      <c r="B41" s="65"/>
      <c r="C41" s="44" t="s">
        <v>60</v>
      </c>
      <c r="D41" s="41"/>
      <c r="E41" s="22"/>
      <c r="F41" s="22"/>
      <c r="G41" s="1">
        <f t="shared" si="0"/>
        <v>0</v>
      </c>
    </row>
    <row r="42" spans="1:11" ht="18.75" thickBot="1">
      <c r="A42" s="66"/>
      <c r="B42" s="65"/>
      <c r="C42" s="44" t="s">
        <v>61</v>
      </c>
      <c r="D42" s="41"/>
      <c r="E42" s="22"/>
      <c r="F42" s="22"/>
      <c r="G42" s="1">
        <f t="shared" si="0"/>
        <v>0</v>
      </c>
    </row>
    <row r="43" spans="1:11" ht="18.75" thickBot="1">
      <c r="A43" s="66"/>
      <c r="B43" s="65"/>
      <c r="C43" s="44" t="s">
        <v>62</v>
      </c>
      <c r="D43" s="41"/>
      <c r="E43" s="22"/>
      <c r="F43" s="22"/>
      <c r="G43" s="1">
        <f t="shared" si="0"/>
        <v>0</v>
      </c>
    </row>
    <row r="44" spans="1:11" ht="18.75" thickBot="1">
      <c r="A44" s="66"/>
      <c r="B44" s="65"/>
      <c r="C44" s="44" t="s">
        <v>63</v>
      </c>
      <c r="D44" s="41"/>
      <c r="E44" s="22"/>
      <c r="F44" s="22"/>
      <c r="G44" s="1">
        <f t="shared" si="0"/>
        <v>0</v>
      </c>
    </row>
    <row r="45" spans="1:11" ht="36.75" thickBot="1">
      <c r="A45" s="66"/>
      <c r="B45" s="65"/>
      <c r="C45" s="44" t="s">
        <v>64</v>
      </c>
      <c r="D45" s="41"/>
      <c r="E45" s="22"/>
      <c r="F45" s="22"/>
      <c r="G45" s="1">
        <f t="shared" si="0"/>
        <v>0</v>
      </c>
    </row>
    <row r="46" spans="1:11" ht="18.75" thickBot="1">
      <c r="A46" s="66"/>
      <c r="B46" s="65"/>
      <c r="C46" s="44" t="s">
        <v>65</v>
      </c>
      <c r="D46" s="41"/>
      <c r="E46" s="22"/>
      <c r="F46" s="22"/>
      <c r="G46" s="1">
        <f t="shared" si="0"/>
        <v>0</v>
      </c>
    </row>
    <row r="47" spans="1:11" ht="36.75" thickBot="1">
      <c r="A47" s="66"/>
      <c r="B47" s="65"/>
      <c r="C47" s="44" t="s">
        <v>66</v>
      </c>
      <c r="D47" s="41"/>
      <c r="E47" s="22"/>
      <c r="F47" s="22"/>
      <c r="G47" s="1">
        <f t="shared" si="0"/>
        <v>0</v>
      </c>
    </row>
    <row r="48" spans="1:11" ht="18.75" thickBot="1">
      <c r="A48" s="66"/>
      <c r="B48" s="65"/>
      <c r="C48" s="44" t="s">
        <v>67</v>
      </c>
      <c r="D48" s="41"/>
      <c r="E48" s="22"/>
      <c r="F48" s="22"/>
      <c r="G48" s="1">
        <f t="shared" si="0"/>
        <v>0</v>
      </c>
    </row>
    <row r="49" spans="1:12" ht="18.75" thickBot="1">
      <c r="A49" s="66"/>
      <c r="B49" s="65"/>
      <c r="C49" s="44" t="s">
        <v>68</v>
      </c>
      <c r="D49" s="41"/>
      <c r="E49" s="22"/>
      <c r="F49" s="22"/>
      <c r="G49" s="1">
        <f t="shared" si="0"/>
        <v>0</v>
      </c>
    </row>
    <row r="50" spans="1:12" ht="36.75" thickBot="1">
      <c r="A50" s="66"/>
      <c r="B50" s="65"/>
      <c r="C50" s="44" t="s">
        <v>69</v>
      </c>
      <c r="D50" s="41"/>
      <c r="E50" s="22"/>
      <c r="F50" s="22"/>
      <c r="G50" s="1">
        <f t="shared" si="0"/>
        <v>0</v>
      </c>
    </row>
    <row r="51" spans="1:12" ht="18.75" thickBot="1">
      <c r="A51" s="66"/>
      <c r="B51" s="65"/>
      <c r="C51" s="44" t="s">
        <v>70</v>
      </c>
      <c r="D51" s="41"/>
      <c r="E51" s="22"/>
      <c r="F51" s="22"/>
      <c r="G51" s="1">
        <f t="shared" si="0"/>
        <v>0</v>
      </c>
      <c r="L51" s="6" t="s">
        <v>30</v>
      </c>
    </row>
    <row r="52" spans="1:12" ht="36.75" thickBot="1">
      <c r="A52" s="66"/>
      <c r="B52" s="65"/>
      <c r="C52" s="44" t="s">
        <v>71</v>
      </c>
      <c r="D52" s="41"/>
      <c r="E52" s="22"/>
      <c r="F52" s="22"/>
      <c r="G52" s="1">
        <f t="shared" si="0"/>
        <v>0</v>
      </c>
      <c r="L52" s="6" t="s">
        <v>31</v>
      </c>
    </row>
    <row r="53" spans="1:12" ht="18.75" thickBot="1">
      <c r="A53" s="66"/>
      <c r="B53" s="65"/>
      <c r="C53" s="45" t="s">
        <v>72</v>
      </c>
      <c r="D53" s="41"/>
      <c r="E53" s="22"/>
      <c r="F53" s="22"/>
      <c r="G53" s="1">
        <f t="shared" si="0"/>
        <v>0</v>
      </c>
    </row>
    <row r="54" spans="1:12" ht="18.75" thickBot="1">
      <c r="A54" s="66"/>
      <c r="B54" s="65"/>
      <c r="C54" s="44" t="s">
        <v>73</v>
      </c>
      <c r="D54" s="41"/>
      <c r="E54" s="22"/>
      <c r="F54" s="22"/>
      <c r="G54" s="1">
        <f t="shared" si="0"/>
        <v>0</v>
      </c>
    </row>
    <row r="55" spans="1:12" ht="18.75" thickBot="1">
      <c r="A55" s="66"/>
      <c r="B55" s="65"/>
      <c r="C55" s="44" t="s">
        <v>74</v>
      </c>
      <c r="D55" s="41"/>
      <c r="E55" s="22"/>
      <c r="F55" s="22"/>
      <c r="G55" s="1">
        <f t="shared" si="0"/>
        <v>0</v>
      </c>
    </row>
    <row r="56" spans="1:12" ht="36.75" thickBot="1">
      <c r="A56" s="66"/>
      <c r="B56" s="65"/>
      <c r="C56" s="44" t="s">
        <v>75</v>
      </c>
      <c r="D56" s="41"/>
      <c r="E56" s="22"/>
      <c r="F56" s="22"/>
      <c r="G56" s="1">
        <f t="shared" si="0"/>
        <v>0</v>
      </c>
    </row>
    <row r="57" spans="1:12" ht="36.75" thickBot="1">
      <c r="A57" s="66"/>
      <c r="B57" s="65"/>
      <c r="C57" s="44" t="s">
        <v>135</v>
      </c>
      <c r="D57" s="41"/>
      <c r="E57" s="22"/>
      <c r="F57" s="22"/>
      <c r="G57" s="1">
        <f t="shared" si="0"/>
        <v>0</v>
      </c>
    </row>
    <row r="58" spans="1:12" ht="42" customHeight="1" thickBot="1">
      <c r="A58" s="66"/>
      <c r="B58" s="65"/>
      <c r="C58" s="44" t="s">
        <v>57</v>
      </c>
      <c r="D58" s="41"/>
      <c r="E58" s="22"/>
      <c r="F58" s="22"/>
      <c r="G58" s="1">
        <f t="shared" si="0"/>
        <v>0</v>
      </c>
    </row>
    <row r="59" spans="1:12" ht="72.75" thickBot="1">
      <c r="A59" s="66"/>
      <c r="B59" s="65"/>
      <c r="C59" s="44" t="s">
        <v>58</v>
      </c>
      <c r="D59" s="41"/>
      <c r="E59" s="22"/>
      <c r="F59" s="22"/>
      <c r="G59" s="1">
        <f t="shared" si="0"/>
        <v>0</v>
      </c>
    </row>
    <row r="60" spans="1:12" ht="39" customHeight="1" thickBot="1">
      <c r="A60" s="67"/>
      <c r="B60" s="65"/>
      <c r="C60" s="44" t="s">
        <v>59</v>
      </c>
      <c r="D60" s="42"/>
      <c r="E60" s="38"/>
      <c r="F60" s="38"/>
      <c r="G60" s="1">
        <f>IF((SUM(IF(F60="بله",1,0),IF(E60="بله",1,0),IF(D60="بله",1,0)))=2,1,0)</f>
        <v>0</v>
      </c>
    </row>
    <row r="61" spans="1:12" ht="43.9" customHeight="1" thickBot="1">
      <c r="A61" s="99" t="s">
        <v>40</v>
      </c>
      <c r="B61" s="99"/>
      <c r="C61" s="99"/>
      <c r="D61" s="99"/>
      <c r="E61" s="99"/>
      <c r="F61" s="99"/>
      <c r="G61" s="37">
        <f>(SUM(G38:G60)/23)*100</f>
        <v>0</v>
      </c>
    </row>
    <row r="62" spans="1:12">
      <c r="A62" s="9"/>
    </row>
    <row r="63" spans="1:12" ht="17.45" customHeight="1">
      <c r="A63" s="9"/>
    </row>
    <row r="64" spans="1:12" ht="29.45" customHeight="1" thickBot="1"/>
    <row r="65" spans="1:10" ht="48.6" customHeight="1" thickBot="1">
      <c r="A65" s="94" t="s">
        <v>209</v>
      </c>
      <c r="B65" s="110"/>
      <c r="C65" s="110"/>
      <c r="D65" s="110"/>
      <c r="E65" s="110"/>
      <c r="F65" s="110"/>
      <c r="G65" s="63"/>
      <c r="H65" s="8"/>
      <c r="J65" s="6"/>
    </row>
    <row r="66" spans="1:10" ht="67.900000000000006" customHeight="1" thickBot="1">
      <c r="A66" s="82" t="s">
        <v>26</v>
      </c>
      <c r="B66" s="82" t="s">
        <v>27</v>
      </c>
      <c r="C66" s="94" t="s">
        <v>210</v>
      </c>
      <c r="D66" s="110"/>
      <c r="E66" s="110"/>
      <c r="F66" s="110"/>
      <c r="G66" s="63"/>
      <c r="H66" s="8"/>
      <c r="J66" s="6"/>
    </row>
    <row r="67" spans="1:10" ht="18.75" thickBot="1">
      <c r="A67" s="83"/>
      <c r="B67" s="83"/>
      <c r="C67" s="20"/>
      <c r="D67" s="62">
        <v>1</v>
      </c>
      <c r="E67" s="62">
        <v>2</v>
      </c>
      <c r="F67" s="19" t="s">
        <v>25</v>
      </c>
      <c r="H67" s="8"/>
      <c r="J67" s="6"/>
    </row>
    <row r="68" spans="1:10" ht="18.600000000000001" customHeight="1" thickBot="1">
      <c r="A68" s="83"/>
      <c r="B68" s="83"/>
      <c r="C68" s="16" t="s">
        <v>76</v>
      </c>
      <c r="D68" s="22"/>
      <c r="E68" s="22"/>
      <c r="F68" s="1">
        <f>IF((SUM(IF(E68="بله",1,0),IF(D68="بله",1,0)))=2,1,0)</f>
        <v>0</v>
      </c>
      <c r="H68" s="8"/>
      <c r="J68" s="6"/>
    </row>
    <row r="69" spans="1:10" ht="18.75" thickBot="1">
      <c r="A69" s="83"/>
      <c r="B69" s="83"/>
      <c r="C69" s="16" t="s">
        <v>32</v>
      </c>
      <c r="D69" s="22"/>
      <c r="E69" s="22"/>
      <c r="F69" s="1">
        <f t="shared" ref="F69:F75" si="1">IF((SUM(IF(E69="بله",1,0),IF(D69="بله",1,0)))=2,1,0)</f>
        <v>0</v>
      </c>
      <c r="H69" s="8"/>
      <c r="J69" s="6"/>
    </row>
    <row r="70" spans="1:10" ht="18.75" customHeight="1" thickBot="1">
      <c r="A70" s="83"/>
      <c r="B70" s="83"/>
      <c r="C70" s="16" t="s">
        <v>77</v>
      </c>
      <c r="D70" s="22"/>
      <c r="E70" s="22"/>
      <c r="F70" s="1">
        <f t="shared" si="1"/>
        <v>0</v>
      </c>
      <c r="H70" s="8"/>
      <c r="J70" s="6"/>
    </row>
    <row r="71" spans="1:10" ht="18.75" thickBot="1">
      <c r="A71" s="83"/>
      <c r="B71" s="83"/>
      <c r="C71" s="16" t="s">
        <v>78</v>
      </c>
      <c r="D71" s="22"/>
      <c r="E71" s="22"/>
      <c r="F71" s="1">
        <f t="shared" si="1"/>
        <v>0</v>
      </c>
      <c r="H71" s="8"/>
      <c r="J71" s="6"/>
    </row>
    <row r="72" spans="1:10" ht="18.75" thickBot="1">
      <c r="A72" s="83"/>
      <c r="B72" s="83"/>
      <c r="C72" s="16" t="s">
        <v>79</v>
      </c>
      <c r="D72" s="22"/>
      <c r="E72" s="22"/>
      <c r="F72" s="1">
        <f t="shared" si="1"/>
        <v>0</v>
      </c>
      <c r="H72" s="8"/>
      <c r="J72" s="6"/>
    </row>
    <row r="73" spans="1:10" ht="20.45" customHeight="1" thickBot="1">
      <c r="A73" s="83"/>
      <c r="B73" s="83"/>
      <c r="C73" s="16" t="s">
        <v>80</v>
      </c>
      <c r="D73" s="22"/>
      <c r="E73" s="22"/>
      <c r="F73" s="1">
        <f t="shared" si="1"/>
        <v>0</v>
      </c>
      <c r="H73" s="8"/>
      <c r="J73" s="6"/>
    </row>
    <row r="74" spans="1:10" ht="21" customHeight="1" thickBot="1">
      <c r="A74" s="83"/>
      <c r="B74" s="83"/>
      <c r="C74" s="16" t="s">
        <v>82</v>
      </c>
      <c r="D74" s="22"/>
      <c r="E74" s="22"/>
      <c r="F74" s="1">
        <f t="shared" si="1"/>
        <v>0</v>
      </c>
      <c r="H74" s="8"/>
      <c r="J74" s="6"/>
    </row>
    <row r="75" spans="1:10" ht="15.6" customHeight="1" thickBot="1">
      <c r="A75" s="84"/>
      <c r="B75" s="84"/>
      <c r="C75" s="16" t="s">
        <v>81</v>
      </c>
      <c r="D75" s="22"/>
      <c r="E75" s="22"/>
      <c r="F75" s="1">
        <f t="shared" si="1"/>
        <v>0</v>
      </c>
      <c r="H75" s="8"/>
      <c r="J75" s="6"/>
    </row>
    <row r="76" spans="1:10" ht="18.75" customHeight="1" thickBot="1">
      <c r="A76" s="85" t="s">
        <v>41</v>
      </c>
      <c r="B76" s="86"/>
      <c r="C76" s="86"/>
      <c r="D76" s="86"/>
      <c r="E76" s="86"/>
      <c r="F76" s="2">
        <f>(SUM(F68:F75)/8)*100</f>
        <v>0</v>
      </c>
      <c r="H76" s="8"/>
      <c r="J76" s="6"/>
    </row>
    <row r="77" spans="1:10">
      <c r="A77" s="9"/>
    </row>
    <row r="78" spans="1:10">
      <c r="A78" s="9"/>
    </row>
    <row r="80" spans="1:10" ht="15" thickBot="1"/>
    <row r="81" spans="1:14">
      <c r="A81" s="82" t="s">
        <v>28</v>
      </c>
      <c r="B81" s="82" t="s">
        <v>29</v>
      </c>
      <c r="C81" s="108"/>
      <c r="D81" s="104" t="s">
        <v>25</v>
      </c>
      <c r="E81" s="105"/>
    </row>
    <row r="82" spans="1:14" ht="15" thickBot="1">
      <c r="A82" s="83"/>
      <c r="B82" s="83"/>
      <c r="C82" s="109"/>
      <c r="D82" s="106"/>
      <c r="E82" s="107"/>
    </row>
    <row r="83" spans="1:14" ht="36.75" thickBot="1">
      <c r="A83" s="83"/>
      <c r="B83" s="83"/>
      <c r="C83" s="16" t="s">
        <v>33</v>
      </c>
      <c r="D83" s="87"/>
      <c r="E83" s="88"/>
    </row>
    <row r="84" spans="1:14" ht="18.75" thickBot="1">
      <c r="A84" s="83"/>
      <c r="B84" s="83"/>
      <c r="C84" s="16" t="s">
        <v>34</v>
      </c>
      <c r="D84" s="87"/>
      <c r="E84" s="88"/>
    </row>
    <row r="85" spans="1:14" ht="18.75" customHeight="1" thickBot="1">
      <c r="A85" s="83"/>
      <c r="B85" s="83"/>
      <c r="C85" s="16" t="s">
        <v>35</v>
      </c>
      <c r="D85" s="87"/>
      <c r="E85" s="88"/>
    </row>
    <row r="86" spans="1:14" ht="36.75" thickBot="1">
      <c r="A86" s="83"/>
      <c r="B86" s="83"/>
      <c r="C86" s="16" t="s">
        <v>36</v>
      </c>
      <c r="D86" s="87"/>
      <c r="E86" s="88"/>
    </row>
    <row r="87" spans="1:14" ht="36.75" thickBot="1">
      <c r="A87" s="83"/>
      <c r="B87" s="83"/>
      <c r="C87" s="16" t="s">
        <v>37</v>
      </c>
      <c r="D87" s="87"/>
      <c r="E87" s="88"/>
    </row>
    <row r="88" spans="1:14" ht="18.75" thickBot="1">
      <c r="A88" s="83"/>
      <c r="B88" s="83"/>
      <c r="C88" s="16" t="s">
        <v>38</v>
      </c>
      <c r="D88" s="87"/>
      <c r="E88" s="88"/>
      <c r="N88" s="6" t="s">
        <v>30</v>
      </c>
    </row>
    <row r="89" spans="1:14" ht="18.75" thickBot="1">
      <c r="A89" s="84"/>
      <c r="B89" s="84"/>
      <c r="C89" s="16" t="s">
        <v>39</v>
      </c>
      <c r="D89" s="87"/>
      <c r="E89" s="88"/>
      <c r="N89" s="6" t="s">
        <v>31</v>
      </c>
    </row>
    <row r="90" spans="1:14" ht="43.9" customHeight="1" thickBot="1">
      <c r="A90" s="85" t="s">
        <v>42</v>
      </c>
      <c r="B90" s="86"/>
      <c r="C90" s="100"/>
      <c r="D90" s="85">
        <f>(SUM(D83:E89)/7)*100</f>
        <v>0</v>
      </c>
      <c r="E90" s="100"/>
    </row>
    <row r="94" spans="1:14" ht="15" thickBot="1"/>
    <row r="95" spans="1:14" ht="17.45" customHeight="1" thickBot="1">
      <c r="A95" s="74" t="s">
        <v>48</v>
      </c>
      <c r="B95" s="79" t="s">
        <v>43</v>
      </c>
      <c r="C95" s="80"/>
      <c r="D95" s="81"/>
      <c r="E95" s="114"/>
      <c r="F95" s="115"/>
      <c r="G95" s="21" t="s">
        <v>25</v>
      </c>
    </row>
    <row r="96" spans="1:14" ht="18.75" thickBot="1">
      <c r="A96" s="75"/>
      <c r="B96" s="68" t="s">
        <v>84</v>
      </c>
      <c r="C96" s="69"/>
      <c r="D96" s="70"/>
      <c r="E96" s="92"/>
      <c r="F96" s="93"/>
      <c r="G96" s="4">
        <f>IF(E96="بله",1,0)</f>
        <v>0</v>
      </c>
    </row>
    <row r="97" spans="1:10" ht="18.75" thickBot="1">
      <c r="A97" s="75"/>
      <c r="B97" s="68" t="s">
        <v>83</v>
      </c>
      <c r="C97" s="69"/>
      <c r="D97" s="70"/>
      <c r="E97" s="92"/>
      <c r="F97" s="93"/>
      <c r="G97" s="4">
        <f>IF(E97="بله",1,0)</f>
        <v>0</v>
      </c>
    </row>
    <row r="98" spans="1:10" ht="18.75" thickBot="1">
      <c r="A98" s="75"/>
      <c r="B98" s="68" t="s">
        <v>85</v>
      </c>
      <c r="C98" s="69"/>
      <c r="D98" s="70"/>
      <c r="E98" s="90"/>
      <c r="F98" s="91"/>
      <c r="G98" s="4">
        <f>IF(E98="بله",1,0)</f>
        <v>0</v>
      </c>
    </row>
    <row r="99" spans="1:10" ht="18.75" thickBot="1">
      <c r="A99" s="75"/>
      <c r="B99" s="68" t="s">
        <v>86</v>
      </c>
      <c r="C99" s="69"/>
      <c r="D99" s="70"/>
      <c r="E99" s="92"/>
      <c r="F99" s="93"/>
      <c r="G99" s="4">
        <f>IF(E99="بله",1,0)</f>
        <v>0</v>
      </c>
    </row>
    <row r="100" spans="1:10" ht="18.75" thickBot="1">
      <c r="A100" s="75"/>
      <c r="B100" s="68" t="s">
        <v>87</v>
      </c>
      <c r="C100" s="69"/>
      <c r="D100" s="70"/>
      <c r="E100" s="92"/>
      <c r="F100" s="93"/>
      <c r="G100" s="4">
        <f>IF(E100="بله",1,0)</f>
        <v>0</v>
      </c>
    </row>
    <row r="101" spans="1:10" ht="18.75" thickBot="1">
      <c r="A101" s="75"/>
      <c r="B101" s="68" t="s">
        <v>44</v>
      </c>
      <c r="C101" s="69"/>
      <c r="D101" s="70"/>
      <c r="E101" s="116"/>
      <c r="F101" s="117"/>
      <c r="G101" s="4">
        <f t="shared" ref="G101:G103" si="2">IF(E101="بله",1,0)</f>
        <v>0</v>
      </c>
    </row>
    <row r="102" spans="1:10" ht="18.75" thickBot="1">
      <c r="A102" s="75"/>
      <c r="B102" s="71" t="s">
        <v>45</v>
      </c>
      <c r="C102" s="72"/>
      <c r="D102" s="73"/>
      <c r="E102" s="116"/>
      <c r="F102" s="117"/>
      <c r="G102" s="4">
        <f t="shared" si="2"/>
        <v>0</v>
      </c>
    </row>
    <row r="103" spans="1:10" ht="18.75" thickBot="1">
      <c r="A103" s="75"/>
      <c r="B103" s="76" t="s">
        <v>46</v>
      </c>
      <c r="C103" s="77"/>
      <c r="D103" s="78"/>
      <c r="E103" s="112"/>
      <c r="F103" s="113"/>
      <c r="G103" s="4">
        <f t="shared" si="2"/>
        <v>0</v>
      </c>
    </row>
    <row r="104" spans="1:10" ht="18.75" thickBot="1">
      <c r="A104" s="111" t="s">
        <v>47</v>
      </c>
      <c r="B104" s="111"/>
      <c r="C104" s="111"/>
      <c r="D104" s="111"/>
      <c r="E104" s="111"/>
      <c r="F104" s="111"/>
      <c r="G104" s="39">
        <f>(SUM(G96:G103)/7)*100</f>
        <v>0</v>
      </c>
    </row>
    <row r="109" spans="1:10">
      <c r="G109" s="8"/>
      <c r="J109" s="6"/>
    </row>
    <row r="110" spans="1:10">
      <c r="G110" s="8"/>
      <c r="J110" s="6"/>
    </row>
    <row r="111" spans="1:10" ht="17.45" customHeight="1"/>
  </sheetData>
  <sheetProtection formatCells="0" formatColumns="0" formatRows="0" insertColumns="0" insertRows="0" insertHyperlinks="0" deleteColumns="0" deleteRows="0" sort="0" autoFilter="0" pivotTables="0"/>
  <mergeCells count="59">
    <mergeCell ref="C66:F66"/>
    <mergeCell ref="A65:F65"/>
    <mergeCell ref="A104:F104"/>
    <mergeCell ref="E96:F96"/>
    <mergeCell ref="E97:F97"/>
    <mergeCell ref="D90:E90"/>
    <mergeCell ref="E103:F103"/>
    <mergeCell ref="E95:F95"/>
    <mergeCell ref="E101:F101"/>
    <mergeCell ref="E100:F100"/>
    <mergeCell ref="E102:F102"/>
    <mergeCell ref="D31:E31"/>
    <mergeCell ref="D32:E32"/>
    <mergeCell ref="A61:F61"/>
    <mergeCell ref="A90:C90"/>
    <mergeCell ref="D33:E33"/>
    <mergeCell ref="A33:C33"/>
    <mergeCell ref="D88:E88"/>
    <mergeCell ref="D89:E89"/>
    <mergeCell ref="C36:G36"/>
    <mergeCell ref="A81:A89"/>
    <mergeCell ref="B81:B89"/>
    <mergeCell ref="D83:E83"/>
    <mergeCell ref="D84:E84"/>
    <mergeCell ref="D85:E85"/>
    <mergeCell ref="D81:E82"/>
    <mergeCell ref="C81:C82"/>
    <mergeCell ref="A5:C5"/>
    <mergeCell ref="A6:C6"/>
    <mergeCell ref="E98:F98"/>
    <mergeCell ref="E99:F99"/>
    <mergeCell ref="D87:E87"/>
    <mergeCell ref="D24:E24"/>
    <mergeCell ref="A25:A32"/>
    <mergeCell ref="B25:B26"/>
    <mergeCell ref="B27:B28"/>
    <mergeCell ref="B30:B32"/>
    <mergeCell ref="D28:E28"/>
    <mergeCell ref="D29:E29"/>
    <mergeCell ref="D30:E30"/>
    <mergeCell ref="D25:E25"/>
    <mergeCell ref="D26:E26"/>
    <mergeCell ref="D27:E27"/>
    <mergeCell ref="B36:B60"/>
    <mergeCell ref="A36:A60"/>
    <mergeCell ref="B101:D101"/>
    <mergeCell ref="B102:D102"/>
    <mergeCell ref="A95:A103"/>
    <mergeCell ref="B97:D97"/>
    <mergeCell ref="B100:D100"/>
    <mergeCell ref="B103:D103"/>
    <mergeCell ref="B95:D95"/>
    <mergeCell ref="B98:D98"/>
    <mergeCell ref="B96:D96"/>
    <mergeCell ref="B99:D99"/>
    <mergeCell ref="B66:B75"/>
    <mergeCell ref="A66:A75"/>
    <mergeCell ref="A76:E76"/>
    <mergeCell ref="D86:E86"/>
  </mergeCells>
  <dataValidations count="3">
    <dataValidation type="list" allowBlank="1" showInputMessage="1" showErrorMessage="1" sqref="D38:F60 D68:E75">
      <formula1>$L$51:$L$52</formula1>
    </dataValidation>
    <dataValidation type="list" allowBlank="1" showInputMessage="1" showErrorMessage="1" sqref="D25:E32 D83:E89">
      <formula1>$J$26:$J$27</formula1>
    </dataValidation>
    <dataValidation type="list" allowBlank="1" showInputMessage="1" showErrorMessage="1" sqref="E96:F103">
      <formula1>$N$88:$N$89</formula1>
    </dataValidation>
  </dataValidations>
  <pageMargins left="0.7" right="0.7" top="0.75" bottom="0.75" header="0.3" footer="0.3"/>
  <pageSetup paperSize="9" scale="36" orientation="portrait" verticalDpi="0" r:id="rId1"/>
  <rowBreaks count="2" manualBreakCount="2">
    <brk id="20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rightToLeft="1" workbookViewId="0">
      <selection activeCell="B11" sqref="B11"/>
    </sheetView>
  </sheetViews>
  <sheetFormatPr defaultRowHeight="14.25"/>
  <cols>
    <col min="1" max="1" width="4" customWidth="1"/>
    <col min="2" max="2" width="26.375" customWidth="1"/>
    <col min="3" max="3" width="44.625" customWidth="1"/>
    <col min="4" max="4" width="10.75" customWidth="1"/>
    <col min="5" max="5" width="10.375" customWidth="1"/>
    <col min="6" max="6" width="13.75" customWidth="1"/>
  </cols>
  <sheetData>
    <row r="1" spans="1:6" ht="18.75">
      <c r="A1" s="118" t="s">
        <v>207</v>
      </c>
      <c r="B1" s="119"/>
      <c r="C1" s="119"/>
      <c r="D1" s="119"/>
      <c r="E1" s="119"/>
      <c r="F1" s="120"/>
    </row>
    <row r="2" spans="1:6" ht="18.75">
      <c r="A2" s="32" t="s">
        <v>88</v>
      </c>
      <c r="B2" s="33" t="s">
        <v>43</v>
      </c>
      <c r="C2" s="33" t="s">
        <v>89</v>
      </c>
      <c r="D2" s="33" t="s">
        <v>118</v>
      </c>
      <c r="E2" s="33" t="s">
        <v>119</v>
      </c>
      <c r="F2" s="33" t="s">
        <v>89</v>
      </c>
    </row>
    <row r="3" spans="1:6" ht="18">
      <c r="A3" s="57">
        <v>1</v>
      </c>
      <c r="B3" s="27" t="s">
        <v>90</v>
      </c>
      <c r="C3" s="27" t="s">
        <v>91</v>
      </c>
      <c r="D3" s="31">
        <v>0</v>
      </c>
      <c r="E3" s="31"/>
      <c r="F3" s="34"/>
    </row>
    <row r="4" spans="1:6" ht="18">
      <c r="A4" s="57">
        <v>2</v>
      </c>
      <c r="B4" s="27" t="s">
        <v>92</v>
      </c>
      <c r="C4" s="27" t="s">
        <v>93</v>
      </c>
      <c r="D4" s="31">
        <v>0</v>
      </c>
      <c r="E4" s="31"/>
      <c r="F4" s="30"/>
    </row>
    <row r="5" spans="1:6" ht="18">
      <c r="A5" s="57">
        <v>3</v>
      </c>
      <c r="B5" s="27" t="s">
        <v>94</v>
      </c>
      <c r="C5" s="27" t="s">
        <v>95</v>
      </c>
      <c r="D5" s="31">
        <v>0</v>
      </c>
      <c r="E5" s="31"/>
      <c r="F5" s="30"/>
    </row>
    <row r="6" spans="1:6" ht="18">
      <c r="A6" s="57">
        <v>4</v>
      </c>
      <c r="B6" s="27" t="s">
        <v>96</v>
      </c>
      <c r="C6" s="27" t="s">
        <v>95</v>
      </c>
      <c r="D6" s="31">
        <v>0</v>
      </c>
      <c r="E6" s="31"/>
      <c r="F6" s="30"/>
    </row>
    <row r="7" spans="1:6" ht="54">
      <c r="A7" s="57">
        <v>5</v>
      </c>
      <c r="B7" s="61" t="s">
        <v>97</v>
      </c>
      <c r="C7" s="29" t="s">
        <v>98</v>
      </c>
      <c r="D7" s="52">
        <v>2</v>
      </c>
      <c r="E7" s="31"/>
      <c r="F7" s="30"/>
    </row>
    <row r="8" spans="1:6" ht="36">
      <c r="A8" s="57">
        <v>6</v>
      </c>
      <c r="B8" s="28" t="s">
        <v>99</v>
      </c>
      <c r="C8" s="57" t="s">
        <v>100</v>
      </c>
      <c r="D8" s="52">
        <v>0</v>
      </c>
      <c r="E8" s="31"/>
      <c r="F8" s="30"/>
    </row>
    <row r="9" spans="1:6" ht="72">
      <c r="A9" s="57">
        <v>7</v>
      </c>
      <c r="B9" s="55" t="s">
        <v>101</v>
      </c>
      <c r="C9" s="28" t="s">
        <v>211</v>
      </c>
      <c r="D9" s="52">
        <v>3</v>
      </c>
      <c r="E9" s="31"/>
      <c r="F9" s="30"/>
    </row>
    <row r="10" spans="1:6" ht="72">
      <c r="A10" s="57">
        <v>8</v>
      </c>
      <c r="B10" s="57" t="s">
        <v>102</v>
      </c>
      <c r="C10" s="28" t="s">
        <v>103</v>
      </c>
      <c r="D10" s="52">
        <v>2</v>
      </c>
      <c r="E10" s="31"/>
      <c r="F10" s="30"/>
    </row>
    <row r="11" spans="1:6" ht="72">
      <c r="A11" s="57">
        <v>9</v>
      </c>
      <c r="B11" s="57" t="s">
        <v>104</v>
      </c>
      <c r="C11" s="28" t="s">
        <v>105</v>
      </c>
      <c r="D11" s="52">
        <v>3</v>
      </c>
      <c r="E11" s="31"/>
      <c r="F11" s="30"/>
    </row>
    <row r="12" spans="1:6" ht="72">
      <c r="A12" s="57">
        <v>10</v>
      </c>
      <c r="B12" s="57" t="s">
        <v>106</v>
      </c>
      <c r="C12" s="28" t="s">
        <v>107</v>
      </c>
      <c r="D12" s="31">
        <v>2</v>
      </c>
      <c r="E12" s="31"/>
      <c r="F12" s="30"/>
    </row>
    <row r="13" spans="1:6" ht="72">
      <c r="A13" s="57">
        <v>11</v>
      </c>
      <c r="B13" s="57" t="s">
        <v>108</v>
      </c>
      <c r="C13" s="28" t="s">
        <v>109</v>
      </c>
      <c r="D13" s="52">
        <v>3</v>
      </c>
      <c r="E13" s="31"/>
      <c r="F13" s="30"/>
    </row>
    <row r="14" spans="1:6" ht="72">
      <c r="A14" s="57">
        <v>12</v>
      </c>
      <c r="B14" s="57" t="s">
        <v>110</v>
      </c>
      <c r="C14" s="28" t="s">
        <v>109</v>
      </c>
      <c r="D14" s="52">
        <v>3</v>
      </c>
      <c r="E14" s="31"/>
      <c r="F14" s="30"/>
    </row>
    <row r="15" spans="1:6" ht="72">
      <c r="A15" s="57">
        <v>13</v>
      </c>
      <c r="B15" s="57" t="s">
        <v>111</v>
      </c>
      <c r="C15" s="28" t="s">
        <v>109</v>
      </c>
      <c r="D15" s="52">
        <v>3</v>
      </c>
      <c r="E15" s="31"/>
      <c r="F15" s="30"/>
    </row>
    <row r="16" spans="1:6" ht="72">
      <c r="A16" s="57">
        <v>14</v>
      </c>
      <c r="B16" s="57" t="s">
        <v>112</v>
      </c>
      <c r="C16" s="28" t="s">
        <v>113</v>
      </c>
      <c r="D16" s="52">
        <v>3</v>
      </c>
      <c r="E16" s="31"/>
      <c r="F16" s="30"/>
    </row>
    <row r="17" spans="1:6" ht="72">
      <c r="A17" s="57">
        <v>15</v>
      </c>
      <c r="B17" s="57" t="s">
        <v>114</v>
      </c>
      <c r="C17" s="28" t="s">
        <v>115</v>
      </c>
      <c r="D17" s="52">
        <v>3</v>
      </c>
      <c r="E17" s="31"/>
      <c r="F17" s="30"/>
    </row>
    <row r="18" spans="1:6" ht="72">
      <c r="A18" s="57">
        <v>16</v>
      </c>
      <c r="B18" s="57" t="s">
        <v>116</v>
      </c>
      <c r="C18" s="28" t="s">
        <v>117</v>
      </c>
      <c r="D18" s="52">
        <v>3</v>
      </c>
      <c r="E18" s="31"/>
      <c r="F18" s="30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rightToLeft="1" workbookViewId="0">
      <selection sqref="A1:K13"/>
    </sheetView>
  </sheetViews>
  <sheetFormatPr defaultRowHeight="14.25"/>
  <cols>
    <col min="1" max="1" width="3.25" customWidth="1"/>
    <col min="4" max="4" width="13.125" customWidth="1"/>
    <col min="5" max="5" width="7.5" customWidth="1"/>
    <col min="9" max="9" width="14.25" customWidth="1"/>
    <col min="10" max="10" width="4.75" customWidth="1"/>
    <col min="11" max="11" width="4.875" customWidth="1"/>
  </cols>
  <sheetData>
    <row r="1" spans="1:11" ht="18">
      <c r="A1" s="122" t="s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8">
      <c r="A2" s="27" t="s">
        <v>88</v>
      </c>
      <c r="B2" s="118" t="s">
        <v>43</v>
      </c>
      <c r="C2" s="119"/>
      <c r="D2" s="119"/>
      <c r="E2" s="120"/>
      <c r="F2" s="118" t="s">
        <v>89</v>
      </c>
      <c r="G2" s="119"/>
      <c r="H2" s="119"/>
      <c r="I2" s="120"/>
      <c r="J2" s="60" t="s">
        <v>206</v>
      </c>
      <c r="K2" s="60" t="s">
        <v>31</v>
      </c>
    </row>
    <row r="3" spans="1:11" ht="24.6" customHeight="1">
      <c r="A3" s="59">
        <v>1</v>
      </c>
      <c r="B3" s="138" t="s">
        <v>126</v>
      </c>
      <c r="C3" s="139"/>
      <c r="D3" s="139"/>
      <c r="E3" s="140"/>
      <c r="F3" s="128"/>
      <c r="G3" s="129"/>
      <c r="H3" s="129"/>
      <c r="I3" s="130"/>
      <c r="J3" s="59"/>
      <c r="K3" s="59"/>
    </row>
    <row r="4" spans="1:11" ht="36" customHeight="1">
      <c r="A4" s="59">
        <v>2</v>
      </c>
      <c r="B4" s="135" t="s">
        <v>121</v>
      </c>
      <c r="C4" s="136"/>
      <c r="D4" s="136"/>
      <c r="E4" s="137"/>
      <c r="F4" s="125" t="s">
        <v>125</v>
      </c>
      <c r="G4" s="126"/>
      <c r="H4" s="126"/>
      <c r="I4" s="127"/>
      <c r="J4" s="59"/>
      <c r="K4" s="59"/>
    </row>
    <row r="5" spans="1:11" ht="51" customHeight="1">
      <c r="A5" s="59">
        <v>3</v>
      </c>
      <c r="B5" s="135" t="s">
        <v>122</v>
      </c>
      <c r="C5" s="136"/>
      <c r="D5" s="136"/>
      <c r="E5" s="137"/>
      <c r="F5" s="131" t="s">
        <v>127</v>
      </c>
      <c r="G5" s="132"/>
      <c r="H5" s="132"/>
      <c r="I5" s="133"/>
      <c r="J5" s="59"/>
      <c r="K5" s="59"/>
    </row>
    <row r="6" spans="1:11" ht="46.9" customHeight="1">
      <c r="A6" s="59">
        <v>4</v>
      </c>
      <c r="B6" s="135" t="s">
        <v>123</v>
      </c>
      <c r="C6" s="136"/>
      <c r="D6" s="136"/>
      <c r="E6" s="137"/>
      <c r="F6" s="125" t="s">
        <v>205</v>
      </c>
      <c r="G6" s="126"/>
      <c r="H6" s="126"/>
      <c r="I6" s="127"/>
      <c r="J6" s="59"/>
      <c r="K6" s="59"/>
    </row>
    <row r="7" spans="1:11" ht="17.45" customHeight="1">
      <c r="A7" s="145">
        <v>5</v>
      </c>
      <c r="B7" s="144" t="s">
        <v>124</v>
      </c>
      <c r="C7" s="144"/>
      <c r="D7" s="144"/>
      <c r="E7" s="144"/>
      <c r="F7" s="134" t="s">
        <v>128</v>
      </c>
      <c r="G7" s="134"/>
      <c r="H7" s="134"/>
      <c r="I7" s="134"/>
      <c r="J7" s="59"/>
      <c r="K7" s="59"/>
    </row>
    <row r="8" spans="1:11" ht="19.149999999999999" customHeight="1">
      <c r="A8" s="145"/>
      <c r="B8" s="144"/>
      <c r="C8" s="144"/>
      <c r="D8" s="144"/>
      <c r="E8" s="144"/>
      <c r="F8" s="121" t="s">
        <v>129</v>
      </c>
      <c r="G8" s="121"/>
      <c r="H8" s="121"/>
      <c r="I8" s="121"/>
      <c r="J8" s="59"/>
      <c r="K8" s="59"/>
    </row>
    <row r="9" spans="1:11" ht="30" customHeight="1">
      <c r="A9" s="145"/>
      <c r="B9" s="144"/>
      <c r="C9" s="144"/>
      <c r="D9" s="144"/>
      <c r="E9" s="144"/>
      <c r="F9" s="121" t="s">
        <v>130</v>
      </c>
      <c r="G9" s="121"/>
      <c r="H9" s="121"/>
      <c r="I9" s="121"/>
      <c r="J9" s="59"/>
      <c r="K9" s="59"/>
    </row>
    <row r="10" spans="1:11" ht="32.450000000000003" customHeight="1">
      <c r="A10" s="145"/>
      <c r="B10" s="144"/>
      <c r="C10" s="144"/>
      <c r="D10" s="144"/>
      <c r="E10" s="144"/>
      <c r="F10" s="121" t="s">
        <v>131</v>
      </c>
      <c r="G10" s="121"/>
      <c r="H10" s="121"/>
      <c r="I10" s="121"/>
      <c r="J10" s="59"/>
      <c r="K10" s="59"/>
    </row>
    <row r="11" spans="1:11" ht="29.45" customHeight="1">
      <c r="A11" s="145"/>
      <c r="B11" s="144"/>
      <c r="C11" s="144"/>
      <c r="D11" s="144"/>
      <c r="E11" s="144"/>
      <c r="F11" s="121" t="s">
        <v>132</v>
      </c>
      <c r="G11" s="121"/>
      <c r="H11" s="121"/>
      <c r="I11" s="121"/>
      <c r="J11" s="59"/>
      <c r="K11" s="59"/>
    </row>
    <row r="12" spans="1:11" ht="18.600000000000001" customHeight="1">
      <c r="A12" s="145"/>
      <c r="B12" s="144"/>
      <c r="C12" s="144"/>
      <c r="D12" s="144"/>
      <c r="E12" s="144"/>
      <c r="F12" s="121" t="s">
        <v>133</v>
      </c>
      <c r="G12" s="121"/>
      <c r="H12" s="121"/>
      <c r="I12" s="121"/>
      <c r="J12" s="59"/>
      <c r="K12" s="59"/>
    </row>
    <row r="13" spans="1:11" ht="34.15" customHeight="1">
      <c r="A13" s="145"/>
      <c r="B13" s="144"/>
      <c r="C13" s="144"/>
      <c r="D13" s="144"/>
      <c r="E13" s="144"/>
      <c r="F13" s="141" t="s">
        <v>134</v>
      </c>
      <c r="G13" s="142"/>
      <c r="H13" s="142"/>
      <c r="I13" s="143"/>
      <c r="J13" s="59"/>
      <c r="K13" s="59"/>
    </row>
    <row r="14" spans="1:11" ht="18">
      <c r="A14" s="35"/>
      <c r="B14" s="35"/>
      <c r="C14" s="35"/>
      <c r="D14" s="35"/>
      <c r="E14" s="36"/>
      <c r="F14" s="36"/>
      <c r="G14" s="36"/>
      <c r="H14" s="36"/>
      <c r="I14" s="36"/>
      <c r="J14" s="36"/>
    </row>
  </sheetData>
  <mergeCells count="20">
    <mergeCell ref="F12:I12"/>
    <mergeCell ref="F11:I11"/>
    <mergeCell ref="F13:I13"/>
    <mergeCell ref="B7:E13"/>
    <mergeCell ref="A7:A13"/>
    <mergeCell ref="F2:I2"/>
    <mergeCell ref="F8:I8"/>
    <mergeCell ref="F9:I9"/>
    <mergeCell ref="F10:I10"/>
    <mergeCell ref="A1:K1"/>
    <mergeCell ref="F4:I4"/>
    <mergeCell ref="F3:I3"/>
    <mergeCell ref="F5:I5"/>
    <mergeCell ref="F6:I6"/>
    <mergeCell ref="F7:I7"/>
    <mergeCell ref="B4:E4"/>
    <mergeCell ref="B5:E5"/>
    <mergeCell ref="B6:E6"/>
    <mergeCell ref="B3:E3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rightToLeft="1" topLeftCell="A10" workbookViewId="0">
      <selection activeCell="B23" sqref="B23:B42"/>
    </sheetView>
  </sheetViews>
  <sheetFormatPr defaultRowHeight="14.25"/>
  <cols>
    <col min="1" max="1" width="5.5" customWidth="1"/>
    <col min="2" max="2" width="22.75" customWidth="1"/>
    <col min="3" max="3" width="34.125" customWidth="1"/>
    <col min="4" max="4" width="11.5" customWidth="1"/>
    <col min="5" max="5" width="9.75" customWidth="1"/>
    <col min="6" max="6" width="23.75" customWidth="1"/>
  </cols>
  <sheetData>
    <row r="1" spans="1:6">
      <c r="A1" s="146" t="s">
        <v>208</v>
      </c>
      <c r="B1" s="146"/>
      <c r="C1" s="146"/>
      <c r="D1" s="146"/>
      <c r="E1" s="146"/>
      <c r="F1" s="146"/>
    </row>
    <row r="2" spans="1:6" ht="18">
      <c r="A2" s="27" t="s">
        <v>88</v>
      </c>
      <c r="B2" s="52" t="s">
        <v>9</v>
      </c>
      <c r="C2" s="31" t="s">
        <v>43</v>
      </c>
      <c r="D2" s="27" t="s">
        <v>136</v>
      </c>
      <c r="E2" s="27" t="s">
        <v>137</v>
      </c>
      <c r="F2" s="31" t="s">
        <v>89</v>
      </c>
    </row>
    <row r="3" spans="1:6" ht="18">
      <c r="A3" s="153">
        <v>1</v>
      </c>
      <c r="B3" s="150" t="s">
        <v>138</v>
      </c>
      <c r="C3" s="27" t="s">
        <v>145</v>
      </c>
      <c r="D3" s="31">
        <v>5</v>
      </c>
      <c r="E3" s="27"/>
      <c r="F3" s="27" t="s">
        <v>139</v>
      </c>
    </row>
    <row r="4" spans="1:6" ht="18">
      <c r="A4" s="154"/>
      <c r="B4" s="151"/>
      <c r="C4" s="27" t="s">
        <v>155</v>
      </c>
      <c r="D4" s="31">
        <v>2</v>
      </c>
      <c r="E4" s="27"/>
      <c r="F4" s="27" t="s">
        <v>140</v>
      </c>
    </row>
    <row r="5" spans="1:6" ht="18">
      <c r="A5" s="155"/>
      <c r="B5" s="152"/>
      <c r="C5" s="27" t="s">
        <v>146</v>
      </c>
      <c r="D5" s="31">
        <v>3</v>
      </c>
      <c r="E5" s="27"/>
      <c r="F5" s="27" t="s">
        <v>141</v>
      </c>
    </row>
    <row r="6" spans="1:6" ht="35.25">
      <c r="A6" s="150">
        <v>2</v>
      </c>
      <c r="B6" s="147" t="s">
        <v>12</v>
      </c>
      <c r="C6" s="46" t="s">
        <v>147</v>
      </c>
      <c r="D6" s="31">
        <v>2</v>
      </c>
      <c r="E6" s="27"/>
      <c r="F6" s="27" t="s">
        <v>183</v>
      </c>
    </row>
    <row r="7" spans="1:6" ht="35.25">
      <c r="A7" s="151"/>
      <c r="B7" s="148"/>
      <c r="C7" s="47" t="s">
        <v>142</v>
      </c>
      <c r="D7" s="31">
        <v>2</v>
      </c>
      <c r="E7" s="27"/>
      <c r="F7" s="27" t="s">
        <v>194</v>
      </c>
    </row>
    <row r="8" spans="1:6" ht="52.5">
      <c r="A8" s="151"/>
      <c r="B8" s="148"/>
      <c r="C8" s="47" t="s">
        <v>143</v>
      </c>
      <c r="D8" s="31">
        <v>2</v>
      </c>
      <c r="E8" s="27"/>
      <c r="F8" s="27" t="s">
        <v>184</v>
      </c>
    </row>
    <row r="9" spans="1:6" ht="18">
      <c r="A9" s="151"/>
      <c r="B9" s="148"/>
      <c r="C9" s="47" t="s">
        <v>161</v>
      </c>
      <c r="D9" s="31">
        <v>2</v>
      </c>
      <c r="E9" s="27"/>
      <c r="F9" s="27" t="s">
        <v>185</v>
      </c>
    </row>
    <row r="10" spans="1:6" ht="35.25">
      <c r="A10" s="152"/>
      <c r="B10" s="149"/>
      <c r="C10" s="47" t="s">
        <v>162</v>
      </c>
      <c r="D10" s="31">
        <v>2</v>
      </c>
      <c r="E10" s="27"/>
      <c r="F10" s="27" t="s">
        <v>184</v>
      </c>
    </row>
    <row r="11" spans="1:6" ht="18">
      <c r="A11" s="150">
        <v>3</v>
      </c>
      <c r="B11" s="150" t="s">
        <v>144</v>
      </c>
      <c r="C11" s="47" t="s">
        <v>148</v>
      </c>
      <c r="D11" s="31">
        <v>2</v>
      </c>
      <c r="E11" s="27"/>
      <c r="F11" s="27" t="s">
        <v>185</v>
      </c>
    </row>
    <row r="12" spans="1:6" ht="36">
      <c r="A12" s="152"/>
      <c r="B12" s="152"/>
      <c r="C12" s="28" t="s">
        <v>149</v>
      </c>
      <c r="D12" s="31">
        <v>2</v>
      </c>
      <c r="E12" s="27"/>
      <c r="F12" s="27" t="s">
        <v>185</v>
      </c>
    </row>
    <row r="13" spans="1:6" ht="31.5">
      <c r="A13" s="150">
        <v>4</v>
      </c>
      <c r="B13" s="150" t="s">
        <v>152</v>
      </c>
      <c r="C13" s="48" t="s">
        <v>150</v>
      </c>
      <c r="D13" s="31">
        <v>2</v>
      </c>
      <c r="E13" s="27"/>
      <c r="F13" s="27" t="s">
        <v>186</v>
      </c>
    </row>
    <row r="14" spans="1:6" ht="18">
      <c r="A14" s="151"/>
      <c r="B14" s="151"/>
      <c r="C14" s="48" t="s">
        <v>154</v>
      </c>
      <c r="D14" s="31">
        <v>2</v>
      </c>
      <c r="E14" s="27"/>
      <c r="F14" s="27" t="s">
        <v>187</v>
      </c>
    </row>
    <row r="15" spans="1:6" ht="18">
      <c r="A15" s="151"/>
      <c r="B15" s="151"/>
      <c r="C15" s="27" t="s">
        <v>151</v>
      </c>
      <c r="D15" s="31">
        <v>2</v>
      </c>
      <c r="E15" s="27"/>
      <c r="F15" s="27" t="s">
        <v>188</v>
      </c>
    </row>
    <row r="16" spans="1:6" ht="36">
      <c r="A16" s="151"/>
      <c r="B16" s="151"/>
      <c r="C16" s="28" t="s">
        <v>157</v>
      </c>
      <c r="D16" s="31">
        <v>2</v>
      </c>
      <c r="E16" s="27"/>
      <c r="F16" s="27" t="s">
        <v>189</v>
      </c>
    </row>
    <row r="17" spans="1:6" ht="32.25">
      <c r="A17" s="151"/>
      <c r="B17" s="151"/>
      <c r="C17" s="49" t="s">
        <v>156</v>
      </c>
      <c r="D17" s="54">
        <v>2</v>
      </c>
      <c r="E17" s="50"/>
      <c r="F17" s="27" t="s">
        <v>189</v>
      </c>
    </row>
    <row r="18" spans="1:6" ht="32.25">
      <c r="A18" s="151"/>
      <c r="B18" s="151"/>
      <c r="C18" s="51" t="s">
        <v>158</v>
      </c>
      <c r="D18" s="31">
        <v>2</v>
      </c>
      <c r="E18" s="27"/>
      <c r="F18" s="27" t="s">
        <v>190</v>
      </c>
    </row>
    <row r="19" spans="1:6" ht="32.25">
      <c r="A19" s="151"/>
      <c r="B19" s="151"/>
      <c r="C19" s="51" t="s">
        <v>159</v>
      </c>
      <c r="D19" s="31">
        <v>2</v>
      </c>
      <c r="E19" s="27"/>
      <c r="F19" s="27" t="s">
        <v>190</v>
      </c>
    </row>
    <row r="20" spans="1:6" ht="46.5">
      <c r="A20" s="151"/>
      <c r="B20" s="151"/>
      <c r="C20" s="48" t="s">
        <v>153</v>
      </c>
      <c r="D20" s="31">
        <v>4</v>
      </c>
      <c r="E20" s="27"/>
      <c r="F20" s="27" t="s">
        <v>191</v>
      </c>
    </row>
    <row r="21" spans="1:6" ht="61.5">
      <c r="A21" s="151"/>
      <c r="B21" s="151"/>
      <c r="C21" s="48" t="s">
        <v>160</v>
      </c>
      <c r="D21" s="31">
        <v>4</v>
      </c>
      <c r="E21" s="27"/>
      <c r="F21" s="27" t="s">
        <v>193</v>
      </c>
    </row>
    <row r="22" spans="1:6" ht="31.5">
      <c r="A22" s="152"/>
      <c r="B22" s="152"/>
      <c r="C22" s="48" t="s">
        <v>182</v>
      </c>
      <c r="D22" s="31">
        <v>4</v>
      </c>
      <c r="E22" s="27"/>
      <c r="F22" s="27" t="s">
        <v>192</v>
      </c>
    </row>
    <row r="23" spans="1:6" ht="36">
      <c r="A23" s="150">
        <v>5</v>
      </c>
      <c r="B23" s="150" t="s">
        <v>204</v>
      </c>
      <c r="C23" s="27" t="s">
        <v>163</v>
      </c>
      <c r="D23" s="58"/>
      <c r="E23" s="27"/>
      <c r="F23" s="28" t="s">
        <v>91</v>
      </c>
    </row>
    <row r="24" spans="1:6" ht="18">
      <c r="A24" s="151"/>
      <c r="B24" s="151"/>
      <c r="C24" s="27" t="s">
        <v>164</v>
      </c>
      <c r="D24" s="58"/>
      <c r="E24" s="27"/>
      <c r="F24" s="27" t="s">
        <v>165</v>
      </c>
    </row>
    <row r="25" spans="1:6" ht="33.6" customHeight="1">
      <c r="A25" s="151"/>
      <c r="B25" s="151"/>
      <c r="C25" s="27" t="s">
        <v>92</v>
      </c>
      <c r="D25" s="58"/>
      <c r="E25" s="27"/>
      <c r="F25" s="28" t="s">
        <v>93</v>
      </c>
    </row>
    <row r="26" spans="1:6" ht="18">
      <c r="A26" s="151"/>
      <c r="B26" s="151"/>
      <c r="C26" s="27" t="s">
        <v>166</v>
      </c>
      <c r="D26" s="58"/>
      <c r="E26" s="27"/>
      <c r="F26" s="147" t="s">
        <v>195</v>
      </c>
    </row>
    <row r="27" spans="1:6" ht="18">
      <c r="A27" s="151"/>
      <c r="B27" s="151"/>
      <c r="C27" s="27" t="s">
        <v>167</v>
      </c>
      <c r="D27" s="58"/>
      <c r="E27" s="27"/>
      <c r="F27" s="148"/>
    </row>
    <row r="28" spans="1:6" ht="18">
      <c r="A28" s="151"/>
      <c r="B28" s="151"/>
      <c r="C28" s="27" t="s">
        <v>168</v>
      </c>
      <c r="D28" s="58"/>
      <c r="E28" s="27"/>
      <c r="F28" s="149"/>
    </row>
    <row r="29" spans="1:6" ht="33.6" customHeight="1">
      <c r="A29" s="151"/>
      <c r="B29" s="151"/>
      <c r="C29" s="27" t="s">
        <v>94</v>
      </c>
      <c r="D29" s="58"/>
      <c r="E29" s="27"/>
      <c r="F29" s="28" t="s">
        <v>196</v>
      </c>
    </row>
    <row r="30" spans="1:6" ht="18">
      <c r="A30" s="151"/>
      <c r="B30" s="151"/>
      <c r="C30" s="27" t="s">
        <v>169</v>
      </c>
      <c r="D30" s="58"/>
      <c r="E30" s="27"/>
      <c r="F30" s="147" t="s">
        <v>195</v>
      </c>
    </row>
    <row r="31" spans="1:6" ht="18">
      <c r="A31" s="151"/>
      <c r="B31" s="151"/>
      <c r="C31" s="27" t="s">
        <v>170</v>
      </c>
      <c r="D31" s="58"/>
      <c r="E31" s="27"/>
      <c r="F31" s="148"/>
    </row>
    <row r="32" spans="1:6" ht="18">
      <c r="A32" s="151"/>
      <c r="B32" s="151"/>
      <c r="C32" s="27" t="s">
        <v>171</v>
      </c>
      <c r="D32" s="58"/>
      <c r="E32" s="27"/>
      <c r="F32" s="149"/>
    </row>
    <row r="33" spans="1:6" ht="18">
      <c r="A33" s="151"/>
      <c r="B33" s="151"/>
      <c r="C33" s="27" t="s">
        <v>172</v>
      </c>
      <c r="D33" s="58"/>
      <c r="E33" s="27"/>
      <c r="F33" s="27"/>
    </row>
    <row r="34" spans="1:6" ht="36">
      <c r="A34" s="151"/>
      <c r="B34" s="151"/>
      <c r="C34" s="28" t="s">
        <v>173</v>
      </c>
      <c r="D34" s="58"/>
      <c r="E34" s="27"/>
      <c r="F34" s="31"/>
    </row>
    <row r="35" spans="1:6" ht="36">
      <c r="A35" s="151"/>
      <c r="B35" s="151"/>
      <c r="C35" s="27" t="s">
        <v>174</v>
      </c>
      <c r="D35" s="58"/>
      <c r="E35" s="27"/>
      <c r="F35" s="29" t="s">
        <v>197</v>
      </c>
    </row>
    <row r="36" spans="1:6" ht="108">
      <c r="A36" s="151"/>
      <c r="B36" s="151"/>
      <c r="C36" s="53" t="s">
        <v>175</v>
      </c>
      <c r="D36" s="52">
        <v>2</v>
      </c>
      <c r="E36" s="27"/>
      <c r="F36" s="28" t="s">
        <v>198</v>
      </c>
    </row>
    <row r="37" spans="1:6" ht="108">
      <c r="A37" s="151"/>
      <c r="B37" s="151"/>
      <c r="C37" s="55" t="s">
        <v>176</v>
      </c>
      <c r="D37" s="52">
        <v>3</v>
      </c>
      <c r="E37" s="27"/>
      <c r="F37" s="28" t="s">
        <v>199</v>
      </c>
    </row>
    <row r="38" spans="1:6" ht="126">
      <c r="A38" s="151"/>
      <c r="B38" s="151"/>
      <c r="C38" s="57" t="s">
        <v>177</v>
      </c>
      <c r="D38" s="52">
        <v>3</v>
      </c>
      <c r="E38" s="27"/>
      <c r="F38" s="56" t="s">
        <v>200</v>
      </c>
    </row>
    <row r="39" spans="1:6" ht="108">
      <c r="A39" s="151"/>
      <c r="B39" s="151"/>
      <c r="C39" s="28" t="s">
        <v>178</v>
      </c>
      <c r="D39" s="31"/>
      <c r="E39" s="27"/>
      <c r="F39" s="56" t="s">
        <v>201</v>
      </c>
    </row>
    <row r="40" spans="1:6" ht="90">
      <c r="A40" s="151"/>
      <c r="B40" s="151"/>
      <c r="C40" s="55" t="s">
        <v>179</v>
      </c>
      <c r="D40" s="52">
        <v>3</v>
      </c>
      <c r="E40" s="27"/>
      <c r="F40" s="28" t="s">
        <v>202</v>
      </c>
    </row>
    <row r="41" spans="1:6" ht="108">
      <c r="A41" s="151"/>
      <c r="B41" s="151"/>
      <c r="C41" s="55" t="s">
        <v>180</v>
      </c>
      <c r="D41" s="52">
        <v>3</v>
      </c>
      <c r="E41" s="27"/>
      <c r="F41" s="28" t="s">
        <v>203</v>
      </c>
    </row>
    <row r="42" spans="1:6" ht="36">
      <c r="A42" s="152"/>
      <c r="B42" s="152"/>
      <c r="C42" s="28" t="s">
        <v>181</v>
      </c>
      <c r="D42" s="52">
        <v>4</v>
      </c>
      <c r="E42" s="27"/>
      <c r="F42" s="61" t="s">
        <v>184</v>
      </c>
    </row>
  </sheetData>
  <mergeCells count="13">
    <mergeCell ref="A1:F1"/>
    <mergeCell ref="F26:F28"/>
    <mergeCell ref="F30:F32"/>
    <mergeCell ref="B23:B42"/>
    <mergeCell ref="B13:B22"/>
    <mergeCell ref="A13:A22"/>
    <mergeCell ref="A23:A42"/>
    <mergeCell ref="B3:B5"/>
    <mergeCell ref="A3:A5"/>
    <mergeCell ref="B6:B10"/>
    <mergeCell ref="A6:A10"/>
    <mergeCell ref="B11:B12"/>
    <mergeCell ref="A11:A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چک لیست پایش ماما</vt:lpstr>
      <vt:lpstr>پایش برنامه سلامت مادران سامانه</vt:lpstr>
      <vt:lpstr>PMTCT</vt:lpstr>
      <vt:lpstr>چک لیست پایش ستادی</vt:lpstr>
      <vt:lpstr>Sheet1</vt:lpstr>
    </vt:vector>
  </TitlesOfParts>
  <Company>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badiei-z2</cp:lastModifiedBy>
  <dcterms:created xsi:type="dcterms:W3CDTF">2017-07-22T16:43:53Z</dcterms:created>
  <dcterms:modified xsi:type="dcterms:W3CDTF">2022-08-24T07:11:10Z</dcterms:modified>
</cp:coreProperties>
</file>